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花名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<sst xmlns="http://schemas.openxmlformats.org/spreadsheetml/2006/main" count="46" uniqueCount="42">
  <si>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2024年03月份灵源街道80周岁及以上低保老年人高龄补贴发放花名册</t>
  </si>
  <si>
    <t>序号</t>
  </si>
  <si>
    <t>社区</t>
  </si>
  <si>
    <t>姓名</t>
  </si>
  <si>
    <t>性别</t>
  </si>
  <si>
    <t>身份证号码</t>
  </si>
  <si>
    <r>
      <t>账</t>
    </r>
    <r>
      <rPr>
        <sz val="10.5"/>
        <color indexed="8"/>
        <rFont val="宋体"/>
        <family val="0"/>
      </rPr>
      <t xml:space="preserve">    </t>
    </r>
    <r>
      <rPr>
        <sz val="10.5"/>
        <color indexed="8"/>
        <rFont val="宋体"/>
        <family val="0"/>
      </rPr>
      <t>户</t>
    </r>
  </si>
  <si>
    <t>发放金额（元）</t>
  </si>
  <si>
    <t>备注</t>
  </si>
  <si>
    <t>大山后</t>
  </si>
  <si>
    <t>许*来</t>
  </si>
  <si>
    <t>女性</t>
  </si>
  <si>
    <t>350582***302X</t>
  </si>
  <si>
    <t>9070417***0865</t>
  </si>
  <si>
    <t>灵水</t>
  </si>
  <si>
    <t>吴*德</t>
  </si>
  <si>
    <t>男性</t>
  </si>
  <si>
    <t>350582***3038</t>
  </si>
  <si>
    <t>9070417***9671</t>
  </si>
  <si>
    <t>吴*琼</t>
  </si>
  <si>
    <t>350582***3030</t>
  </si>
  <si>
    <t>9070417***5234</t>
  </si>
  <si>
    <t>小布林</t>
  </si>
  <si>
    <t>王*炳</t>
  </si>
  <si>
    <t>350582***3011</t>
  </si>
  <si>
    <t>9070417***0473</t>
  </si>
  <si>
    <t>英塘</t>
  </si>
  <si>
    <t>蔡*耳</t>
  </si>
  <si>
    <t>350582***8519</t>
  </si>
  <si>
    <t>9070417***0234</t>
  </si>
  <si>
    <t>合   计</t>
  </si>
  <si>
    <t>大写：伍佰元整</t>
  </si>
  <si>
    <t>制表：                   审核：                     审批：</t>
  </si>
  <si>
    <t>财政所：</t>
  </si>
  <si>
    <t>注：救助资金财政监管编码CZJG030030030</t>
  </si>
  <si>
    <t>账号：9070417030126221100001</t>
  </si>
  <si>
    <t>合并单元格自动填充序号公式</t>
  </si>
  <si>
    <t>对比公式</t>
  </si>
  <si>
    <t>1234567856485246</t>
  </si>
  <si>
    <t>提取公式</t>
  </si>
  <si>
    <t>重复不计数</t>
  </si>
  <si>
    <t>年龄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</si>
</sst>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  <numFmt numFmtId="181" formatCode="#.00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2"/>
      <color indexed="63"/>
      <name val="Arial"/>
      <family val="2"/>
    </font>
    <font>
      <sz val="12"/>
      <color indexed="63"/>
      <name val="微软雅黑"/>
      <family val="2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0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33333"/>
      <name val="Arial"/>
      <family val="2"/>
    </font>
    <font>
      <sz val="12"/>
      <color rgb="FF333333"/>
      <name val="微软雅黑"/>
      <family val="2"/>
    </font>
    <font>
      <sz val="12"/>
      <color rgb="FF191919"/>
      <name val="Arial"/>
      <family val="2"/>
    </font>
    <font>
      <b/>
      <sz val="16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" fillId="0" borderId="0">
      <alignment vertical="center"/>
      <protection/>
    </xf>
  </cellStyleXfs>
  <cellXfs count="45"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1" fillId="33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/>
      <protection/>
    </xf>
    <xf numFmtId="181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49" fontId="8" fillId="35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181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81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34" borderId="0" xfId="0" applyFont="1" applyFill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selection activeCell="J10" sqref="J10"/>
    </sheetView>
  </sheetViews>
  <sheetFormatPr defaultColWidth="9.00390625" defaultRowHeight="13.5"/>
  <cols>
    <col min="1" max="1" width="3.875" style="7" customWidth="1"/>
    <col min="2" max="2" width="7.625" style="7" customWidth="1"/>
    <col min="3" max="3" width="7.125" style="8" customWidth="1"/>
    <col min="4" max="4" width="6.75390625" style="7" customWidth="1"/>
    <col min="5" max="5" width="20.25390625" style="7" customWidth="1"/>
    <col min="6" max="6" width="24.00390625" style="7" customWidth="1"/>
    <col min="7" max="7" width="10.875" style="7" customWidth="1"/>
    <col min="8" max="8" width="9.875" style="7" customWidth="1"/>
    <col min="9" max="16384" width="9.00390625" style="7" customWidth="1"/>
  </cols>
  <sheetData>
    <row r="1" spans="1:8" ht="33.75" customHeight="1">
      <c r="A1" s="9" t="s">
        <v>0</v>
      </c>
      <c r="B1" s="10"/>
      <c r="C1" s="11"/>
      <c r="D1" s="10"/>
      <c r="E1" s="10"/>
      <c r="F1" s="10"/>
      <c r="G1" s="10"/>
      <c r="H1" s="10"/>
    </row>
    <row r="2" spans="1:8" ht="28.5" customHeight="1">
      <c r="A2" s="12"/>
      <c r="B2" s="13"/>
      <c r="C2" s="14"/>
      <c r="D2" s="13"/>
      <c r="E2" s="13"/>
      <c r="F2" s="15"/>
      <c r="G2" s="16"/>
      <c r="H2" s="16"/>
    </row>
    <row r="3" spans="1:8" ht="33.75" customHeight="1">
      <c r="A3" s="17" t="s">
        <v>1</v>
      </c>
      <c r="B3" s="18" t="s">
        <v>2</v>
      </c>
      <c r="C3" s="19" t="s">
        <v>3</v>
      </c>
      <c r="D3" s="18" t="s">
        <v>4</v>
      </c>
      <c r="E3" s="18" t="s">
        <v>5</v>
      </c>
      <c r="F3" s="18" t="s">
        <v>6</v>
      </c>
      <c r="G3" s="17" t="s">
        <v>7</v>
      </c>
      <c r="H3" s="18" t="s">
        <v>8</v>
      </c>
    </row>
    <row r="4" spans="1:9" ht="27" customHeight="1">
      <c r="A4" s="20">
        <v>1</v>
      </c>
      <c r="B4" s="21" t="s">
        <v>9</v>
      </c>
      <c r="C4" s="22" t="s">
        <v>10</v>
      </c>
      <c r="D4" s="21" t="s">
        <v>11</v>
      </c>
      <c r="E4" s="23" t="s">
        <v>12</v>
      </c>
      <c r="F4" s="23" t="s">
        <v>13</v>
      </c>
      <c r="G4" s="24">
        <v>100</v>
      </c>
      <c r="H4" s="17"/>
      <c r="I4" s="43"/>
    </row>
    <row r="5" spans="1:9" ht="27" customHeight="1">
      <c r="A5" s="20">
        <v>2</v>
      </c>
      <c r="B5" s="21" t="s">
        <v>14</v>
      </c>
      <c r="C5" s="22" t="s">
        <v>15</v>
      </c>
      <c r="D5" s="21" t="s">
        <v>16</v>
      </c>
      <c r="E5" s="25" t="s">
        <v>17</v>
      </c>
      <c r="F5" s="25" t="s">
        <v>18</v>
      </c>
      <c r="G5" s="24">
        <v>100</v>
      </c>
      <c r="H5" s="17"/>
      <c r="I5" s="43"/>
    </row>
    <row r="6" spans="1:9" ht="27" customHeight="1">
      <c r="A6" s="20">
        <v>3</v>
      </c>
      <c r="B6" s="21" t="s">
        <v>14</v>
      </c>
      <c r="C6" s="22" t="s">
        <v>19</v>
      </c>
      <c r="D6" s="21" t="s">
        <v>16</v>
      </c>
      <c r="E6" s="25" t="s">
        <v>20</v>
      </c>
      <c r="F6" s="25" t="s">
        <v>21</v>
      </c>
      <c r="G6" s="24">
        <v>100</v>
      </c>
      <c r="H6" s="26"/>
      <c r="I6" s="43"/>
    </row>
    <row r="7" spans="1:9" ht="27" customHeight="1">
      <c r="A7" s="20">
        <v>4</v>
      </c>
      <c r="B7" s="21" t="s">
        <v>22</v>
      </c>
      <c r="C7" s="22" t="s">
        <v>23</v>
      </c>
      <c r="D7" s="21" t="s">
        <v>16</v>
      </c>
      <c r="E7" s="25" t="s">
        <v>24</v>
      </c>
      <c r="F7" s="25" t="s">
        <v>25</v>
      </c>
      <c r="G7" s="24">
        <v>100</v>
      </c>
      <c r="H7" s="17"/>
      <c r="I7" s="43"/>
    </row>
    <row r="8" spans="1:9" ht="27" customHeight="1">
      <c r="A8" s="20">
        <v>5</v>
      </c>
      <c r="B8" s="27" t="s">
        <v>26</v>
      </c>
      <c r="C8" s="28" t="s">
        <v>27</v>
      </c>
      <c r="D8" s="21" t="s">
        <v>16</v>
      </c>
      <c r="E8" s="29" t="s">
        <v>28</v>
      </c>
      <c r="F8" s="30" t="s">
        <v>29</v>
      </c>
      <c r="G8" s="31">
        <v>100</v>
      </c>
      <c r="H8" s="32"/>
      <c r="I8" s="43"/>
    </row>
    <row r="9" spans="1:8" ht="34.5" customHeight="1">
      <c r="A9" s="33" t="s">
        <v>30</v>
      </c>
      <c r="B9" s="33"/>
      <c r="C9" s="34"/>
      <c r="D9" s="35"/>
      <c r="E9" s="33"/>
      <c r="F9" s="36" t="s">
        <v>31</v>
      </c>
      <c r="G9" s="37">
        <f>SUM(G4:G8)</f>
        <v>500</v>
      </c>
      <c r="H9" s="33"/>
    </row>
    <row r="10" spans="1:8" ht="75.75" customHeight="1">
      <c r="A10" s="38" t="s">
        <v>32</v>
      </c>
      <c r="B10" s="38"/>
      <c r="C10" s="39"/>
      <c r="D10" s="38"/>
      <c r="E10" s="40"/>
      <c r="F10" s="38"/>
      <c r="G10" s="38"/>
      <c r="H10" s="38"/>
    </row>
    <row r="11" spans="1:2" ht="29.25" customHeight="1">
      <c r="A11" s="41" t="s">
        <v>33</v>
      </c>
      <c r="B11" s="41"/>
    </row>
    <row r="14" spans="1:6" ht="13.5">
      <c r="A14" s="41" t="s">
        <v>34</v>
      </c>
      <c r="B14" s="41"/>
      <c r="C14" s="42"/>
      <c r="D14" s="41"/>
      <c r="E14" s="41"/>
      <c r="F14" s="41"/>
    </row>
    <row r="15" spans="1:6" ht="13.5">
      <c r="A15" s="41"/>
      <c r="B15" s="41"/>
      <c r="C15" s="42"/>
      <c r="D15" s="41"/>
      <c r="E15" s="41"/>
      <c r="F15" s="41"/>
    </row>
    <row r="16" spans="1:6" ht="13.5">
      <c r="A16" s="41"/>
      <c r="B16" s="41"/>
      <c r="C16" s="42"/>
      <c r="D16" s="41"/>
      <c r="E16" s="41"/>
      <c r="F16" s="41"/>
    </row>
    <row r="17" spans="1:5" ht="18.75">
      <c r="A17" s="41" t="s">
        <v>35</v>
      </c>
      <c r="B17" s="41"/>
      <c r="C17" s="42"/>
      <c r="D17" s="41"/>
      <c r="E17" s="41"/>
    </row>
  </sheetData>
  <sheetProtection/>
  <mergeCells count="7">
    <mergeCell ref="A1:H1"/>
    <mergeCell ref="G2:H2"/>
    <mergeCell ref="A9:D9"/>
    <mergeCell ref="A10:H10"/>
    <mergeCell ref="A11:B11"/>
    <mergeCell ref="A17:E17"/>
    <mergeCell ref="A14:F16"/>
  </mergeCells>
  <conditionalFormatting sqref="H8 H6">
    <cfRule type="expression" priority="2" dxfId="0" stopIfTrue="1">
      <formula>AND(COUNTIF($B$3:$B$176,H6)&gt;1,NOT(ISBLANK(H6)))</formula>
    </cfRule>
  </conditionalFormatting>
  <printOptions horizontalCentered="1"/>
  <pageMargins left="0.31" right="0.31" top="0.75" bottom="0.75" header="0.31" footer="0.3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G14" sqref="G14"/>
    </sheetView>
  </sheetViews>
  <sheetFormatPr defaultColWidth="9.00390625" defaultRowHeight="13.5"/>
  <cols>
    <col min="5" max="5" width="17.875" style="0" customWidth="1"/>
    <col min="6" max="6" width="10.875" style="0" customWidth="1"/>
    <col min="7" max="7" width="15.00390625" style="0" customWidth="1"/>
  </cols>
  <sheetData>
    <row r="1" ht="13.5">
      <c r="A1" s="1">
        <v>1</v>
      </c>
    </row>
    <row r="2" spans="1:2" ht="15">
      <c r="A2" s="2">
        <f>MAX(A$1:A1)+1</f>
        <v>2</v>
      </c>
      <c r="B2" t="s">
        <v>36</v>
      </c>
    </row>
    <row r="3" ht="13.5">
      <c r="A3" s="3">
        <f>MAX(A$1:A2)+1</f>
        <v>3</v>
      </c>
    </row>
    <row r="4" ht="13.5">
      <c r="A4" s="3"/>
    </row>
    <row r="5" ht="13.5">
      <c r="A5" s="3"/>
    </row>
    <row r="6" ht="13.5">
      <c r="A6" s="3"/>
    </row>
    <row r="7" ht="13.5">
      <c r="A7" s="3">
        <f>MAX(A$1:A6)+1</f>
        <v>4</v>
      </c>
    </row>
    <row r="8" ht="13.5">
      <c r="A8" s="3"/>
    </row>
    <row r="9" ht="13.5">
      <c r="A9" s="3"/>
    </row>
    <row r="10" ht="13.5">
      <c r="A10" s="3">
        <f>MAX(A$1:A9)+1</f>
        <v>5</v>
      </c>
    </row>
    <row r="11" ht="13.5">
      <c r="A11" s="3"/>
    </row>
    <row r="12" ht="13.5">
      <c r="A12" s="3"/>
    </row>
    <row r="13" ht="13.5">
      <c r="A13" s="3"/>
    </row>
    <row r="14" spans="1:7" ht="13.5">
      <c r="A14" s="3"/>
      <c r="F14" t="s">
        <v>37</v>
      </c>
      <c r="G14" t="e">
        <f>VLOOKUP(P4,D:E,2,0)</f>
        <v>#N/A</v>
      </c>
    </row>
    <row r="15" ht="13.5">
      <c r="A15" s="1">
        <f>MAX(A$1:A14)+1</f>
        <v>6</v>
      </c>
    </row>
    <row r="16" spans="1:7" ht="17.25">
      <c r="A16" s="1">
        <f>MAX(A$1:A15)+1</f>
        <v>7</v>
      </c>
      <c r="E16" s="44" t="s">
        <v>38</v>
      </c>
      <c r="F16" t="s">
        <v>39</v>
      </c>
      <c r="G16" s="4" t="str">
        <f>MID(E16,7,8)</f>
        <v>78564852</v>
      </c>
    </row>
    <row r="17" ht="13.5">
      <c r="A17" s="1">
        <f>MAX(A$1:A16)+1</f>
        <v>8</v>
      </c>
    </row>
    <row r="18" ht="13.5">
      <c r="A18" s="3">
        <f>MAX(A$1:A17)+1</f>
        <v>9</v>
      </c>
    </row>
    <row r="19" ht="13.5">
      <c r="A19" s="3"/>
    </row>
    <row r="20" spans="1:7" ht="15">
      <c r="A20" s="3"/>
      <c r="F20" t="s">
        <v>40</v>
      </c>
      <c r="G20" s="5" t="e">
        <f>SUMPRODUCT(1/COUNTIF(F20:F41,F20:F41))</f>
        <v>#DIV/0!</v>
      </c>
    </row>
    <row r="21" ht="13.5">
      <c r="A21" s="3"/>
    </row>
    <row r="22" ht="13.5">
      <c r="A22" s="3"/>
    </row>
    <row r="23" spans="6:7" ht="17.25">
      <c r="F23" t="s">
        <v>41</v>
      </c>
      <c r="G23" s="6" t="e">
        <f ca="1">YEAR(TODAY())-MID(G24,7,4)</f>
        <v>#VALUE!</v>
      </c>
    </row>
  </sheetData>
  <sheetProtection/>
  <mergeCells count="4">
    <mergeCell ref="A3:A6"/>
    <mergeCell ref="A7:A9"/>
    <mergeCell ref="A10:A14"/>
    <mergeCell ref="A18:A22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闲云</cp:lastModifiedBy>
  <cp:lastPrinted>2019-01-31T07:27:01Z</cp:lastPrinted>
  <dcterms:created xsi:type="dcterms:W3CDTF">2019-03-06T00:59:45Z</dcterms:created>
  <dcterms:modified xsi:type="dcterms:W3CDTF">2024-04-02T01:58:33Z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11</vt:lpwstr>
  </property>
  <property fmtid="{D5CDD505-2E9C-101B-9397-08002B2CF9AE}" pid="5" name="I">
    <vt:lpwstr>7A65D0115E4940F98E9CC39EFA4DA92C_13</vt:lpwstr>
  </property>
  <property fmtid="{D5CDD505-2E9C-101B-9397-08002B2CF9AE}" pid="6" name="KSOReadingLayo">
    <vt:bool>true</vt:bool>
  </property>
</Properties>
</file>