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<sst xmlns="http://schemas.openxmlformats.org/spreadsheetml/2006/main" count="176" uniqueCount="108">
  <si>
    <t>西园街道2019年1-8月重点项目基本情况表</t>
  </si>
  <si>
    <t>单位:万元</t>
  </si>
  <si>
    <t>序号</t>
  </si>
  <si>
    <t>项目名称</t>
  </si>
  <si>
    <t>总投资</t>
  </si>
  <si>
    <t>2019年计划投资</t>
  </si>
  <si>
    <t>当月完成投资</t>
  </si>
  <si>
    <t>年初至上月完成投资</t>
  </si>
  <si>
    <t>年初至报告期累计完成投资</t>
  </si>
  <si>
    <t>占年度计划（%）</t>
  </si>
  <si>
    <t>当月完成情况</t>
  </si>
  <si>
    <t>类别</t>
  </si>
  <si>
    <t>省/泉州/晋江</t>
  </si>
  <si>
    <t>建设规模及内容</t>
  </si>
  <si>
    <t>节点目标</t>
  </si>
  <si>
    <t/>
  </si>
  <si>
    <t>全部项目（24项），在建项目13个，预备项目11个。</t>
  </si>
  <si>
    <t>中航城·天玺</t>
  </si>
  <si>
    <t>一期：5A#、5B#楼施工完成，其他楼层在墙柱钢筋绑扎等；二期：13及15号楼层内外墙油漆施工及抹灰；三期：16#、25#封顶，其他楼层再钢筋绑扎及抹灰；五期：36#、37#、38#楼负一层墙柱浇筑完成，其他楼层在进行闷顶层、斜屋面施工。</t>
  </si>
  <si>
    <t>在建</t>
  </si>
  <si>
    <t>晋江市重点</t>
  </si>
  <si>
    <t>用地354亩，总建筑面积103.45万平方米。</t>
  </si>
  <si>
    <t>第一季度完成20#、21#地下室顶板，16#、25#封顶，43#、49-53#楼地下室顶板，二期完成13#楼砌筑抹灰；第二季度完成21#32F结构，洋房结构封顶，五期43、49楼封顶；第三季度22#、23#砌筑抹灰完成，完成五期45-48#楼地下室顶板；第四季度完成20#楼结构封顶，五期36-38#楼地下室顶板。</t>
  </si>
  <si>
    <t>西园石结构房屋改建项目</t>
  </si>
  <si>
    <t>累计改造82栋房屋。</t>
  </si>
  <si>
    <t>改造辖区内500栋危旧房屋。</t>
  </si>
  <si>
    <t>第一季度改造30栋房屋；第二季度改造40栋房屋；第三季度改造30栋房屋；第四季度改造40栋房屋。</t>
  </si>
  <si>
    <t>西园街道污水管网改造项目</t>
  </si>
  <si>
    <t>小桥、苏塘社区管网改造工作完成，正在进行烧厝、后间社区招投标。</t>
  </si>
  <si>
    <t>进行屿头、赖厝、霞梧、车厝、砌田等11个社区管网改造</t>
  </si>
  <si>
    <t>第一季度小桥、苏塘社区招投标；第二季度小桥、苏塘社区管网改造工作；第三季度烧厝、后间社区、屿头社区招投标；第四季度烧厝、后间、屿头社区管网改造。</t>
  </si>
  <si>
    <t>西园屿头美丽乡村建设项目</t>
  </si>
  <si>
    <t>富仕公园景观湖完成62%。</t>
  </si>
  <si>
    <t>用地25.68亩，建设传统行业专业市场、小手工业园区和外来工公寓，在八仙山北大门周边建设“富仕公园”及配套设施。</t>
  </si>
  <si>
    <t>第一季度富仕公园施工30%；第二季度富仕公园施工50%；第三季度富仕公园施工70%；第四季度富仕公园施工90%。</t>
  </si>
  <si>
    <t>梅庭片区王厝安置房</t>
  </si>
  <si>
    <t>主体室内外装修完成，室外工程完成70%。</t>
  </si>
  <si>
    <t>泉州市重点</t>
  </si>
  <si>
    <t>用地97.4亩，总建筑面积25万平方米。</t>
  </si>
  <si>
    <t>第一、二季度主体施工；第三季度室内外装修及施工扫尾；第四季度竣工验收。</t>
  </si>
  <si>
    <t>西园街道企业技术改造项目</t>
  </si>
  <si>
    <t>安婷妇幼用品、进先机械设备安装完成，邦益机电正在进行设备购置，联合纸业正在进行设备安装。</t>
  </si>
  <si>
    <t>实施安婷妇幼用品、联合纸业、新建兴机械设备、进先机械、邦益机电设备等7家企业技术改造和提升。</t>
  </si>
  <si>
    <t>第一季度安婷妇幼用品、进先机械、邦益机电设备购置；第二季度设备安装调试；第三季度联合纸业新设备安装完成；第四季度安婷妇幼用品、邦益机电新设备安装完成并投产。</t>
  </si>
  <si>
    <t>现代物流园区一期</t>
  </si>
  <si>
    <t>地块二土石方平整工程正在进行竣工结算；地块三土石方平整工程A标段完成27.5%，C标段完成99%，正在进行扫尾工作，B标段正与磁灶镇协调进场施工事宜。</t>
  </si>
  <si>
    <t>省重点</t>
  </si>
  <si>
    <t>用地1101亩，建设园区道路及相关配套设施。</t>
  </si>
  <si>
    <t>第一季度地块三土石方平整35%；第二季度地块三土石方平整50%；第三季度地块三土石方平整65%；第四季度地块三土石方平整70%。</t>
  </si>
  <si>
    <t>双水湾二期</t>
  </si>
  <si>
    <t>1#楼外架拆除完成，外墙马赛克4~20层完成，铝合金门窗框安装完成；2#楼砌体工程、铝合金门窗完成；3#楼铝合金门窗框安装完成；5#楼砌体工程、铝合金门窗框安装完成；6#、7#、8#楼、9#正在进行外架拆除及防火门安装工作。</t>
  </si>
  <si>
    <t>用地26.6亩，总建筑面积18.4万平方米。</t>
  </si>
  <si>
    <t>第一季度外墙贴砖；第二季度景观绿化；第三季度消防设施及相关配套设施施工；第四季度交房。</t>
  </si>
  <si>
    <t>百宏·御璟府</t>
  </si>
  <si>
    <t>场地已平整完成，正在进行设计方案审核。</t>
  </si>
  <si>
    <t>用地61.83亩，建设小高层住宅及配套设施。</t>
  </si>
  <si>
    <t>第一季度方案设计、审批；第二季度桩基施工；第三季度地下室施工及收尾；第四季度主体施工，1#-3#楼、5#-10#楼主体封顶。</t>
  </si>
  <si>
    <t>王厝安置区幼儿园</t>
  </si>
  <si>
    <t>正在进行设计方案修改审核。</t>
  </si>
  <si>
    <t>用地15.07亩，建设幼儿园及配套设施。</t>
  </si>
  <si>
    <t>第一季度设计方案等手续报批；第二季度施工；第三季度主体施工；第四季度主体续建。</t>
  </si>
  <si>
    <t>拔萃双语学校</t>
  </si>
  <si>
    <t>各楼层在施工收尾工作及内部装修。</t>
  </si>
  <si>
    <t>用地164亩，总建筑面积14.5万平方米，建设教学楼、宿舍及配套设施等。</t>
  </si>
  <si>
    <t>华侨职业中专学校学生公寓项目</t>
  </si>
  <si>
    <t>正在进行消防报批，工程招投标前期手续。</t>
  </si>
  <si>
    <t>用地2亩，总建筑面积5000平方米。</t>
  </si>
  <si>
    <t>第一季度工程招投标、进场施工；第二季度地下室及基坑支护；第三季度主体施工；第四季度室外装修。</t>
  </si>
  <si>
    <t>西园街道体育场馆设施改造项目</t>
  </si>
  <si>
    <t>华侨职业中专学校足球场施工77%，远华中学体育场施工85%，轻工学院体育场施工56%。</t>
  </si>
  <si>
    <t>改造华侨职业中专学校足球场、轻工学院体育场、远华中学体育场。</t>
  </si>
  <si>
    <t>第一季度华侨职业中专学校足球场、轻工学院体育场、远华中学体育场进场施工；第二、三季度工程续建，远华中学体育场完工；第四季度华侨职业中专学校足球场及轻工学院体育场完工。</t>
  </si>
  <si>
    <t>德志物流项目</t>
  </si>
  <si>
    <t>正在办理用地手续报批工作。</t>
  </si>
  <si>
    <t>预备</t>
  </si>
  <si>
    <t>用地60亩，总建筑面积1.5万平方米，建设原材料监控检测中心、建材和原料运输中心。</t>
  </si>
  <si>
    <t>第一、二季度二次平整；第三、四季度立项。</t>
  </si>
  <si>
    <t>新天物流项目</t>
  </si>
  <si>
    <t>用地29亩，总建筑面积8000平方米，建设物流仓库及配套设施。</t>
  </si>
  <si>
    <t>鑫焕物流项目</t>
  </si>
  <si>
    <t>用地35亩，总建筑面积1.4万平方米，建设先进物流仓储、运输管理及货运代理中心。</t>
  </si>
  <si>
    <t>万贯五金机电物流项目</t>
  </si>
  <si>
    <t>用地50亩，总建筑面积2.4万平方米，建设物流仓库及配套设施。</t>
  </si>
  <si>
    <t>蔬菜批发仓储中心</t>
  </si>
  <si>
    <t>正在进行土地招拍挂手续。</t>
  </si>
  <si>
    <t>用地74亩，总建筑面积3.6万平方米，建设自产自销区、外调批发区、净菜加工配送区、冻库等。</t>
  </si>
  <si>
    <t>第一、二季度土地招拍挂；第三季度优化设计方案；第四季度工程招投标。</t>
  </si>
  <si>
    <t>屿头文体活动中心</t>
  </si>
  <si>
    <t>正在进行规划许可、消防用地手续报批工作。</t>
  </si>
  <si>
    <t>用地4.48亩，总建筑面积7500平方米，建设文体活动中心。</t>
  </si>
  <si>
    <t>第一、二季度规划许可、消防、人防、开工许可等手续报批工作；第三季度初步建设；第四季度开工建设。</t>
  </si>
  <si>
    <t>西园福典幼儿园</t>
  </si>
  <si>
    <t>已完成项目立项，正在办理土地手续报批。</t>
  </si>
  <si>
    <t>用地15亩，总建筑面积1.5万平方米，建设规模18个班，建设幼儿园。</t>
  </si>
  <si>
    <t>第一季度办理土地手续；第二季度办理手续、初步设计、施工图设计；第三季度开始施工；第四季度室内外初步装修。</t>
  </si>
  <si>
    <t>进修学校</t>
  </si>
  <si>
    <t>正在规划方案优化完善，用地划拨。</t>
  </si>
  <si>
    <t>用地44.8亩，总建筑面积1万平方米，建设教学楼、实训楼、综合楼和教师宿舍。</t>
  </si>
  <si>
    <t>第一季度规划方案优化完善，用地划拨；第二、三季度用地征迁，勘探及施工图设计；第四季度施工图审查、财政评审及工程招投标。</t>
  </si>
  <si>
    <t>进修学校附属小学</t>
  </si>
  <si>
    <t>正在规划方案优化完善，储备用地划拨。</t>
  </si>
  <si>
    <t>用地58.5亩，总建筑面积1.2万平方米，建设教学楼、科技楼、综合楼及配套设施。</t>
  </si>
  <si>
    <t>第一季度规划方案优化完善，储备用地划拨；第二季度用地征迁，土地勘探及施工图设计；第三季度用地征迁，土地勘探及施工图设计；第四季度施工图审查、财政评审及工程招投标前期工作。</t>
  </si>
  <si>
    <t>西园文化活动中心</t>
  </si>
  <si>
    <t>用地15亩，建设西园文化活动中心。</t>
  </si>
  <si>
    <t>第一季度规划方案优化完善，用地划拨；第二、三季度用地征迁，土地勘探及施工图设计；第四季度施工图审查、财政评审及工程招投标。</t>
  </si>
  <si>
    <t>葫芦山文教园区</t>
  </si>
  <si>
    <t>用地199.6亩，建设园区基础道路设施和绿化、景观工程等。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</si>
</sst>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6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10" fontId="3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1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41" applyFont="1" applyFill="1" applyBorder="1" applyAlignment="1">
      <alignment horizontal="righ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center" vertical="center" wrapText="1"/>
      <protection/>
    </xf>
    <xf numFmtId="184" fontId="3" fillId="0" borderId="10" xfId="41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41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">
      <selection activeCell="O30" sqref="O30"/>
    </sheetView>
  </sheetViews>
  <sheetFormatPr defaultColWidth="9.00390625" defaultRowHeight="14.25"/>
  <cols>
    <col min="1" max="1" width="4.75390625" style="1" bestFit="1" customWidth="1"/>
    <col min="2" max="2" width="12.625" style="1" customWidth="1"/>
    <col min="3" max="3" width="6.75390625" style="1" bestFit="1" customWidth="1"/>
    <col min="4" max="4" width="7.75390625" style="1" customWidth="1"/>
    <col min="5" max="6" width="6.50390625" style="1" customWidth="1"/>
    <col min="7" max="7" width="7.25390625" style="1" customWidth="1"/>
    <col min="8" max="8" width="7.375" style="1" customWidth="1"/>
    <col min="9" max="9" width="21.75390625" style="1" customWidth="1"/>
    <col min="10" max="10" width="6.625" style="1" customWidth="1"/>
    <col min="11" max="11" width="6.00390625" style="1" customWidth="1"/>
    <col min="12" max="12" width="21.75390625" style="1" customWidth="1"/>
    <col min="13" max="13" width="24.625" style="1" customWidth="1"/>
    <col min="14" max="14" width="18.375" style="1" customWidth="1"/>
    <col min="15" max="16384" width="9.00390625" style="1" customWidth="1"/>
  </cols>
  <sheetData>
    <row r="1" spans="1:13" ht="14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6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8" customHeight="1">
      <c r="A4" s="16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5" t="s">
        <v>8</v>
      </c>
      <c r="H4" s="18" t="s">
        <v>9</v>
      </c>
      <c r="I4" s="16" t="s">
        <v>10</v>
      </c>
      <c r="J4" s="15" t="s">
        <v>11</v>
      </c>
      <c r="K4" s="19" t="s">
        <v>12</v>
      </c>
      <c r="L4" s="15" t="s">
        <v>13</v>
      </c>
      <c r="M4" s="15" t="s">
        <v>14</v>
      </c>
    </row>
    <row r="5" spans="1:13" ht="28.5" customHeight="1">
      <c r="A5" s="17" t="s">
        <v>15</v>
      </c>
      <c r="B5" s="15" t="s">
        <v>15</v>
      </c>
      <c r="C5" s="15" t="s">
        <v>15</v>
      </c>
      <c r="D5" s="15" t="s">
        <v>15</v>
      </c>
      <c r="E5" s="15" t="s">
        <v>15</v>
      </c>
      <c r="F5" s="17"/>
      <c r="G5" s="15" t="s">
        <v>15</v>
      </c>
      <c r="H5" s="18" t="s">
        <v>15</v>
      </c>
      <c r="I5" s="17" t="s">
        <v>15</v>
      </c>
      <c r="J5" s="15" t="s">
        <v>15</v>
      </c>
      <c r="K5" s="20"/>
      <c r="L5" s="15" t="s">
        <v>15</v>
      </c>
      <c r="M5" s="15" t="s">
        <v>15</v>
      </c>
    </row>
    <row r="6" spans="1:13" ht="49.5" customHeight="1">
      <c r="A6" s="15" t="s">
        <v>16</v>
      </c>
      <c r="B6" s="15" t="s">
        <v>15</v>
      </c>
      <c r="C6" s="3">
        <f>SUM(C7:C30)</f>
        <v>891753</v>
      </c>
      <c r="D6" s="3">
        <f>SUM(D7:D30)</f>
        <v>147100</v>
      </c>
      <c r="E6" s="3">
        <f>SUM(E7:E30)</f>
        <v>15778</v>
      </c>
      <c r="F6" s="3">
        <v>107848</v>
      </c>
      <c r="G6" s="3">
        <f>E6+F6</f>
        <v>123626</v>
      </c>
      <c r="H6" s="4">
        <f>G6/D6</f>
        <v>0.8404214819850442</v>
      </c>
      <c r="I6" s="2" t="s">
        <v>15</v>
      </c>
      <c r="J6" s="2" t="s">
        <v>15</v>
      </c>
      <c r="K6" s="12"/>
      <c r="L6" s="12" t="s">
        <v>15</v>
      </c>
      <c r="M6" s="12" t="s">
        <v>15</v>
      </c>
    </row>
    <row r="7" spans="1:13" ht="125.25" customHeight="1">
      <c r="A7" s="5">
        <v>1</v>
      </c>
      <c r="B7" s="6" t="s">
        <v>17</v>
      </c>
      <c r="C7" s="7">
        <v>415663</v>
      </c>
      <c r="D7" s="7">
        <v>15000</v>
      </c>
      <c r="E7" s="8">
        <v>4624</v>
      </c>
      <c r="F7" s="8">
        <v>21760</v>
      </c>
      <c r="G7" s="9">
        <f aca="true" t="shared" si="0" ref="G7:G30">E7+F7</f>
        <v>26384</v>
      </c>
      <c r="H7" s="10">
        <f>G7/D7</f>
        <v>1.7589333333333332</v>
      </c>
      <c r="I7" s="22" t="s">
        <v>18</v>
      </c>
      <c r="J7" s="7" t="s">
        <v>19</v>
      </c>
      <c r="K7" s="7" t="s">
        <v>20</v>
      </c>
      <c r="L7" s="22" t="s">
        <v>21</v>
      </c>
      <c r="M7" s="22" t="s">
        <v>22</v>
      </c>
    </row>
    <row r="8" spans="1:13" ht="69.75" customHeight="1">
      <c r="A8" s="5">
        <v>2</v>
      </c>
      <c r="B8" s="11" t="s">
        <v>23</v>
      </c>
      <c r="C8" s="7">
        <v>15000</v>
      </c>
      <c r="D8" s="7">
        <v>5000</v>
      </c>
      <c r="E8" s="8">
        <v>490</v>
      </c>
      <c r="F8" s="8">
        <v>3630</v>
      </c>
      <c r="G8" s="9">
        <f t="shared" si="0"/>
        <v>4120</v>
      </c>
      <c r="H8" s="10">
        <f>G8/D8</f>
        <v>0.824</v>
      </c>
      <c r="I8" s="22" t="s">
        <v>24</v>
      </c>
      <c r="J8" s="7" t="s">
        <v>19</v>
      </c>
      <c r="K8" s="7" t="s">
        <v>20</v>
      </c>
      <c r="L8" s="22" t="s">
        <v>25</v>
      </c>
      <c r="M8" s="22" t="s">
        <v>26</v>
      </c>
    </row>
    <row r="9" spans="1:13" ht="84.75" customHeight="1">
      <c r="A9" s="5">
        <v>3</v>
      </c>
      <c r="B9" s="11" t="s">
        <v>27</v>
      </c>
      <c r="C9" s="7">
        <v>7000</v>
      </c>
      <c r="D9" s="7">
        <v>3000</v>
      </c>
      <c r="E9" s="8">
        <v>80</v>
      </c>
      <c r="F9" s="8">
        <v>2155</v>
      </c>
      <c r="G9" s="9">
        <f t="shared" si="0"/>
        <v>2235</v>
      </c>
      <c r="H9" s="10">
        <f aca="true" t="shared" si="1" ref="H9:H30">G9/D9</f>
        <v>0.745</v>
      </c>
      <c r="I9" s="22" t="s">
        <v>28</v>
      </c>
      <c r="J9" s="7" t="s">
        <v>19</v>
      </c>
      <c r="K9" s="7" t="s">
        <v>20</v>
      </c>
      <c r="L9" s="22" t="s">
        <v>29</v>
      </c>
      <c r="M9" s="22" t="s">
        <v>30</v>
      </c>
    </row>
    <row r="10" spans="1:13" ht="71.25" customHeight="1">
      <c r="A10" s="5">
        <v>4</v>
      </c>
      <c r="B10" s="11" t="s">
        <v>31</v>
      </c>
      <c r="C10" s="7">
        <v>5000</v>
      </c>
      <c r="D10" s="7">
        <v>2000</v>
      </c>
      <c r="E10" s="8">
        <v>80</v>
      </c>
      <c r="F10" s="8">
        <v>1446</v>
      </c>
      <c r="G10" s="9">
        <f t="shared" si="0"/>
        <v>1526</v>
      </c>
      <c r="H10" s="10">
        <f t="shared" si="1"/>
        <v>0.763</v>
      </c>
      <c r="I10" s="22" t="s">
        <v>32</v>
      </c>
      <c r="J10" s="7" t="s">
        <v>19</v>
      </c>
      <c r="K10" s="7" t="s">
        <v>20</v>
      </c>
      <c r="L10" s="22" t="s">
        <v>33</v>
      </c>
      <c r="M10" s="22" t="s">
        <v>34</v>
      </c>
    </row>
    <row r="11" spans="1:13" ht="53.25" customHeight="1">
      <c r="A11" s="5">
        <v>5</v>
      </c>
      <c r="B11" s="11" t="s">
        <v>35</v>
      </c>
      <c r="C11" s="7">
        <v>83090</v>
      </c>
      <c r="D11" s="7">
        <v>23000</v>
      </c>
      <c r="E11" s="8">
        <v>1890</v>
      </c>
      <c r="F11" s="8">
        <v>15895</v>
      </c>
      <c r="G11" s="9">
        <f t="shared" si="0"/>
        <v>17785</v>
      </c>
      <c r="H11" s="10">
        <f t="shared" si="1"/>
        <v>0.7732608695652174</v>
      </c>
      <c r="I11" s="22" t="s">
        <v>36</v>
      </c>
      <c r="J11" s="7" t="s">
        <v>19</v>
      </c>
      <c r="K11" s="7" t="s">
        <v>37</v>
      </c>
      <c r="L11" s="22" t="s">
        <v>38</v>
      </c>
      <c r="M11" s="22" t="s">
        <v>39</v>
      </c>
    </row>
    <row r="12" spans="1:13" ht="82.5" customHeight="1">
      <c r="A12" s="5">
        <v>6</v>
      </c>
      <c r="B12" s="11" t="s">
        <v>40</v>
      </c>
      <c r="C12" s="7">
        <v>24000</v>
      </c>
      <c r="D12" s="7">
        <v>12000</v>
      </c>
      <c r="E12" s="8">
        <v>2660</v>
      </c>
      <c r="F12" s="8">
        <v>8250</v>
      </c>
      <c r="G12" s="9">
        <f t="shared" si="0"/>
        <v>10910</v>
      </c>
      <c r="H12" s="10">
        <f t="shared" si="1"/>
        <v>0.9091666666666667</v>
      </c>
      <c r="I12" s="22" t="s">
        <v>41</v>
      </c>
      <c r="J12" s="7" t="s">
        <v>19</v>
      </c>
      <c r="K12" s="7" t="s">
        <v>20</v>
      </c>
      <c r="L12" s="22" t="s">
        <v>42</v>
      </c>
      <c r="M12" s="22" t="s">
        <v>43</v>
      </c>
    </row>
    <row r="13" spans="1:14" ht="78.75" customHeight="1">
      <c r="A13" s="5">
        <v>7</v>
      </c>
      <c r="B13" s="11" t="s">
        <v>44</v>
      </c>
      <c r="C13" s="7">
        <v>100000</v>
      </c>
      <c r="D13" s="7">
        <v>5000</v>
      </c>
      <c r="E13" s="8">
        <v>305</v>
      </c>
      <c r="F13" s="8">
        <v>3304</v>
      </c>
      <c r="G13" s="9">
        <f t="shared" si="0"/>
        <v>3609</v>
      </c>
      <c r="H13" s="10">
        <f t="shared" si="1"/>
        <v>0.7218</v>
      </c>
      <c r="I13" s="22" t="s">
        <v>45</v>
      </c>
      <c r="J13" s="7" t="s">
        <v>19</v>
      </c>
      <c r="K13" s="7" t="s">
        <v>46</v>
      </c>
      <c r="L13" s="22" t="s">
        <v>47</v>
      </c>
      <c r="M13" s="22" t="s">
        <v>48</v>
      </c>
      <c r="N13" s="13"/>
    </row>
    <row r="14" spans="1:13" ht="117" customHeight="1">
      <c r="A14" s="5">
        <v>8</v>
      </c>
      <c r="B14" s="11" t="s">
        <v>49</v>
      </c>
      <c r="C14" s="7">
        <v>53700</v>
      </c>
      <c r="D14" s="7">
        <v>16000</v>
      </c>
      <c r="E14" s="8">
        <v>560</v>
      </c>
      <c r="F14" s="8">
        <v>12120</v>
      </c>
      <c r="G14" s="9">
        <f t="shared" si="0"/>
        <v>12680</v>
      </c>
      <c r="H14" s="10">
        <f t="shared" si="1"/>
        <v>0.7925</v>
      </c>
      <c r="I14" s="22" t="s">
        <v>50</v>
      </c>
      <c r="J14" s="7" t="s">
        <v>19</v>
      </c>
      <c r="K14" s="7" t="s">
        <v>20</v>
      </c>
      <c r="L14" s="22" t="s">
        <v>51</v>
      </c>
      <c r="M14" s="22" t="s">
        <v>52</v>
      </c>
    </row>
    <row r="15" spans="1:13" ht="64.5" customHeight="1">
      <c r="A15" s="5">
        <v>9</v>
      </c>
      <c r="B15" s="11" t="s">
        <v>53</v>
      </c>
      <c r="C15" s="7">
        <v>37000</v>
      </c>
      <c r="D15" s="7">
        <v>13000</v>
      </c>
      <c r="E15" s="8">
        <v>0</v>
      </c>
      <c r="F15" s="8">
        <v>5840</v>
      </c>
      <c r="G15" s="9">
        <f t="shared" si="0"/>
        <v>5840</v>
      </c>
      <c r="H15" s="10">
        <f t="shared" si="1"/>
        <v>0.4492307692307692</v>
      </c>
      <c r="I15" s="22" t="s">
        <v>54</v>
      </c>
      <c r="J15" s="7" t="s">
        <v>19</v>
      </c>
      <c r="K15" s="7" t="s">
        <v>20</v>
      </c>
      <c r="L15" s="22" t="s">
        <v>55</v>
      </c>
      <c r="M15" s="22" t="s">
        <v>56</v>
      </c>
    </row>
    <row r="16" spans="1:13" ht="46.5" customHeight="1">
      <c r="A16" s="5">
        <v>10</v>
      </c>
      <c r="B16" s="11" t="s">
        <v>57</v>
      </c>
      <c r="C16" s="7">
        <v>6000</v>
      </c>
      <c r="D16" s="7">
        <v>2500</v>
      </c>
      <c r="E16" s="8">
        <v>0</v>
      </c>
      <c r="F16" s="8">
        <v>1045</v>
      </c>
      <c r="G16" s="9">
        <f t="shared" si="0"/>
        <v>1045</v>
      </c>
      <c r="H16" s="10">
        <f t="shared" si="1"/>
        <v>0.418</v>
      </c>
      <c r="I16" s="22" t="s">
        <v>58</v>
      </c>
      <c r="J16" s="7" t="s">
        <v>19</v>
      </c>
      <c r="K16" s="7" t="s">
        <v>20</v>
      </c>
      <c r="L16" s="22" t="s">
        <v>59</v>
      </c>
      <c r="M16" s="22" t="s">
        <v>60</v>
      </c>
    </row>
    <row r="17" spans="1:13" ht="51.75" customHeight="1">
      <c r="A17" s="5">
        <v>11</v>
      </c>
      <c r="B17" s="11" t="s">
        <v>61</v>
      </c>
      <c r="C17" s="7">
        <v>55000</v>
      </c>
      <c r="D17" s="7">
        <v>25000</v>
      </c>
      <c r="E17" s="8">
        <v>3960</v>
      </c>
      <c r="F17" s="8">
        <v>21349</v>
      </c>
      <c r="G17" s="9">
        <f t="shared" si="0"/>
        <v>25309</v>
      </c>
      <c r="H17" s="10">
        <f t="shared" si="1"/>
        <v>1.01236</v>
      </c>
      <c r="I17" s="22" t="s">
        <v>62</v>
      </c>
      <c r="J17" s="7" t="s">
        <v>19</v>
      </c>
      <c r="K17" s="7" t="s">
        <v>20</v>
      </c>
      <c r="L17" s="22" t="s">
        <v>63</v>
      </c>
      <c r="M17" s="22" t="s">
        <v>60</v>
      </c>
    </row>
    <row r="18" spans="1:13" ht="60" customHeight="1">
      <c r="A18" s="5">
        <v>12</v>
      </c>
      <c r="B18" s="11" t="s">
        <v>64</v>
      </c>
      <c r="C18" s="7">
        <v>3700</v>
      </c>
      <c r="D18" s="7">
        <v>2000</v>
      </c>
      <c r="E18" s="8">
        <v>150</v>
      </c>
      <c r="F18" s="8">
        <v>1200</v>
      </c>
      <c r="G18" s="9">
        <f t="shared" si="0"/>
        <v>1350</v>
      </c>
      <c r="H18" s="10">
        <f t="shared" si="1"/>
        <v>0.675</v>
      </c>
      <c r="I18" s="22" t="s">
        <v>65</v>
      </c>
      <c r="J18" s="7" t="s">
        <v>19</v>
      </c>
      <c r="K18" s="7" t="s">
        <v>20</v>
      </c>
      <c r="L18" s="22" t="s">
        <v>66</v>
      </c>
      <c r="M18" s="22" t="s">
        <v>67</v>
      </c>
    </row>
    <row r="19" spans="1:13" ht="78" customHeight="1">
      <c r="A19" s="5">
        <v>13</v>
      </c>
      <c r="B19" s="11" t="s">
        <v>68</v>
      </c>
      <c r="C19" s="7">
        <v>3600</v>
      </c>
      <c r="D19" s="7">
        <v>3600</v>
      </c>
      <c r="E19" s="8">
        <v>890</v>
      </c>
      <c r="F19" s="8">
        <v>2671</v>
      </c>
      <c r="G19" s="9">
        <f t="shared" si="0"/>
        <v>3561</v>
      </c>
      <c r="H19" s="10">
        <f t="shared" si="1"/>
        <v>0.9891666666666666</v>
      </c>
      <c r="I19" s="22" t="s">
        <v>69</v>
      </c>
      <c r="J19" s="7" t="s">
        <v>19</v>
      </c>
      <c r="K19" s="7" t="s">
        <v>20</v>
      </c>
      <c r="L19" s="22" t="s">
        <v>70</v>
      </c>
      <c r="M19" s="22" t="s">
        <v>71</v>
      </c>
    </row>
    <row r="20" spans="1:13" ht="50.25" customHeight="1">
      <c r="A20" s="5">
        <v>14</v>
      </c>
      <c r="B20" s="11" t="s">
        <v>72</v>
      </c>
      <c r="C20" s="7">
        <v>5000</v>
      </c>
      <c r="D20" s="7">
        <v>1000</v>
      </c>
      <c r="E20" s="8">
        <v>89</v>
      </c>
      <c r="F20" s="8">
        <v>591</v>
      </c>
      <c r="G20" s="9">
        <f t="shared" si="0"/>
        <v>680</v>
      </c>
      <c r="H20" s="10">
        <f t="shared" si="1"/>
        <v>0.68</v>
      </c>
      <c r="I20" s="22" t="s">
        <v>73</v>
      </c>
      <c r="J20" s="7" t="s">
        <v>74</v>
      </c>
      <c r="K20" s="7" t="s">
        <v>20</v>
      </c>
      <c r="L20" s="22" t="s">
        <v>75</v>
      </c>
      <c r="M20" s="22" t="s">
        <v>76</v>
      </c>
    </row>
    <row r="21" spans="1:13" ht="46.5" customHeight="1">
      <c r="A21" s="5">
        <v>15</v>
      </c>
      <c r="B21" s="11" t="s">
        <v>77</v>
      </c>
      <c r="C21" s="7">
        <v>5000</v>
      </c>
      <c r="D21" s="7">
        <v>1000</v>
      </c>
      <c r="E21" s="8">
        <v>0</v>
      </c>
      <c r="F21" s="8">
        <v>256</v>
      </c>
      <c r="G21" s="9">
        <f t="shared" si="0"/>
        <v>256</v>
      </c>
      <c r="H21" s="10">
        <f t="shared" si="1"/>
        <v>0.256</v>
      </c>
      <c r="I21" s="22" t="s">
        <v>73</v>
      </c>
      <c r="J21" s="7" t="s">
        <v>74</v>
      </c>
      <c r="K21" s="7" t="s">
        <v>20</v>
      </c>
      <c r="L21" s="22" t="s">
        <v>78</v>
      </c>
      <c r="M21" s="22" t="s">
        <v>76</v>
      </c>
    </row>
    <row r="22" spans="1:13" ht="49.5" customHeight="1">
      <c r="A22" s="5">
        <v>16</v>
      </c>
      <c r="B22" s="11" t="s">
        <v>79</v>
      </c>
      <c r="C22" s="7">
        <v>5000</v>
      </c>
      <c r="D22" s="7">
        <v>1000</v>
      </c>
      <c r="E22" s="8">
        <v>0</v>
      </c>
      <c r="F22" s="8">
        <v>251</v>
      </c>
      <c r="G22" s="9">
        <f t="shared" si="0"/>
        <v>251</v>
      </c>
      <c r="H22" s="10">
        <f t="shared" si="1"/>
        <v>0.251</v>
      </c>
      <c r="I22" s="22" t="s">
        <v>73</v>
      </c>
      <c r="J22" s="7" t="s">
        <v>74</v>
      </c>
      <c r="K22" s="7" t="s">
        <v>20</v>
      </c>
      <c r="L22" s="22" t="s">
        <v>80</v>
      </c>
      <c r="M22" s="22" t="s">
        <v>76</v>
      </c>
    </row>
    <row r="23" spans="1:13" ht="47.25" customHeight="1">
      <c r="A23" s="5">
        <v>17</v>
      </c>
      <c r="B23" s="11" t="s">
        <v>81</v>
      </c>
      <c r="C23" s="7">
        <v>5000</v>
      </c>
      <c r="D23" s="7">
        <v>1000</v>
      </c>
      <c r="E23" s="8">
        <v>0</v>
      </c>
      <c r="F23" s="8">
        <v>252</v>
      </c>
      <c r="G23" s="9">
        <f t="shared" si="0"/>
        <v>252</v>
      </c>
      <c r="H23" s="10">
        <f t="shared" si="1"/>
        <v>0.252</v>
      </c>
      <c r="I23" s="22" t="s">
        <v>73</v>
      </c>
      <c r="J23" s="7" t="s">
        <v>74</v>
      </c>
      <c r="K23" s="7" t="s">
        <v>20</v>
      </c>
      <c r="L23" s="22" t="s">
        <v>82</v>
      </c>
      <c r="M23" s="22" t="s">
        <v>76</v>
      </c>
    </row>
    <row r="24" spans="1:13" ht="54.75" customHeight="1">
      <c r="A24" s="5">
        <v>18</v>
      </c>
      <c r="B24" s="11" t="s">
        <v>83</v>
      </c>
      <c r="C24" s="7">
        <v>10000</v>
      </c>
      <c r="D24" s="7">
        <v>1000</v>
      </c>
      <c r="E24" s="8">
        <v>0</v>
      </c>
      <c r="F24" s="8">
        <v>255</v>
      </c>
      <c r="G24" s="9">
        <f t="shared" si="0"/>
        <v>255</v>
      </c>
      <c r="H24" s="10">
        <f t="shared" si="1"/>
        <v>0.255</v>
      </c>
      <c r="I24" s="22" t="s">
        <v>84</v>
      </c>
      <c r="J24" s="7" t="s">
        <v>74</v>
      </c>
      <c r="K24" s="7" t="s">
        <v>20</v>
      </c>
      <c r="L24" s="22" t="s">
        <v>85</v>
      </c>
      <c r="M24" s="22" t="s">
        <v>86</v>
      </c>
    </row>
    <row r="25" spans="1:13" ht="52.5" customHeight="1">
      <c r="A25" s="5">
        <v>19</v>
      </c>
      <c r="B25" s="11" t="s">
        <v>87</v>
      </c>
      <c r="C25" s="7">
        <v>5000</v>
      </c>
      <c r="D25" s="7">
        <v>1500</v>
      </c>
      <c r="E25" s="8">
        <v>0</v>
      </c>
      <c r="F25" s="8">
        <v>893</v>
      </c>
      <c r="G25" s="9">
        <f t="shared" si="0"/>
        <v>893</v>
      </c>
      <c r="H25" s="10">
        <f t="shared" si="1"/>
        <v>0.5953333333333334</v>
      </c>
      <c r="I25" s="22" t="s">
        <v>88</v>
      </c>
      <c r="J25" s="7" t="s">
        <v>74</v>
      </c>
      <c r="K25" s="7" t="s">
        <v>20</v>
      </c>
      <c r="L25" s="22" t="s">
        <v>89</v>
      </c>
      <c r="M25" s="22" t="s">
        <v>90</v>
      </c>
    </row>
    <row r="26" spans="1:13" ht="69.75" customHeight="1">
      <c r="A26" s="5">
        <v>20</v>
      </c>
      <c r="B26" s="11" t="s">
        <v>91</v>
      </c>
      <c r="C26" s="7">
        <v>5000</v>
      </c>
      <c r="D26" s="7">
        <v>1500</v>
      </c>
      <c r="E26" s="8">
        <v>0</v>
      </c>
      <c r="F26" s="8">
        <v>502</v>
      </c>
      <c r="G26" s="9">
        <f t="shared" si="0"/>
        <v>502</v>
      </c>
      <c r="H26" s="10">
        <f t="shared" si="1"/>
        <v>0.33466666666666667</v>
      </c>
      <c r="I26" s="22" t="s">
        <v>92</v>
      </c>
      <c r="J26" s="7" t="s">
        <v>74</v>
      </c>
      <c r="K26" s="7" t="s">
        <v>20</v>
      </c>
      <c r="L26" s="22" t="s">
        <v>93</v>
      </c>
      <c r="M26" s="22" t="s">
        <v>94</v>
      </c>
    </row>
    <row r="27" spans="1:13" ht="73.5" customHeight="1">
      <c r="A27" s="5">
        <v>21</v>
      </c>
      <c r="B27" s="11" t="s">
        <v>95</v>
      </c>
      <c r="C27" s="7">
        <v>5000</v>
      </c>
      <c r="D27" s="7">
        <v>2000</v>
      </c>
      <c r="E27" s="8">
        <v>0</v>
      </c>
      <c r="F27" s="8">
        <v>683</v>
      </c>
      <c r="G27" s="9">
        <f t="shared" si="0"/>
        <v>683</v>
      </c>
      <c r="H27" s="10">
        <f t="shared" si="1"/>
        <v>0.3415</v>
      </c>
      <c r="I27" s="22" t="s">
        <v>96</v>
      </c>
      <c r="J27" s="7" t="s">
        <v>74</v>
      </c>
      <c r="K27" s="7" t="s">
        <v>20</v>
      </c>
      <c r="L27" s="22" t="s">
        <v>97</v>
      </c>
      <c r="M27" s="22" t="s">
        <v>98</v>
      </c>
    </row>
    <row r="28" spans="1:13" ht="98.25" customHeight="1">
      <c r="A28" s="5">
        <v>22</v>
      </c>
      <c r="B28" s="11" t="s">
        <v>99</v>
      </c>
      <c r="C28" s="7">
        <v>5000</v>
      </c>
      <c r="D28" s="7">
        <v>2000</v>
      </c>
      <c r="E28" s="8">
        <v>0</v>
      </c>
      <c r="F28" s="8">
        <v>668</v>
      </c>
      <c r="G28" s="9">
        <f t="shared" si="0"/>
        <v>668</v>
      </c>
      <c r="H28" s="10">
        <f t="shared" si="1"/>
        <v>0.334</v>
      </c>
      <c r="I28" s="22" t="s">
        <v>100</v>
      </c>
      <c r="J28" s="7" t="s">
        <v>74</v>
      </c>
      <c r="K28" s="7" t="s">
        <v>20</v>
      </c>
      <c r="L28" s="22" t="s">
        <v>101</v>
      </c>
      <c r="M28" s="22" t="s">
        <v>102</v>
      </c>
    </row>
    <row r="29" spans="1:13" ht="73.5" customHeight="1">
      <c r="A29" s="5">
        <v>23</v>
      </c>
      <c r="B29" s="11" t="s">
        <v>103</v>
      </c>
      <c r="C29" s="7">
        <v>3000</v>
      </c>
      <c r="D29" s="7">
        <v>1000</v>
      </c>
      <c r="E29" s="8">
        <v>0</v>
      </c>
      <c r="F29" s="8">
        <v>348</v>
      </c>
      <c r="G29" s="9">
        <f t="shared" si="0"/>
        <v>348</v>
      </c>
      <c r="H29" s="10">
        <f t="shared" si="1"/>
        <v>0.348</v>
      </c>
      <c r="I29" s="22" t="s">
        <v>96</v>
      </c>
      <c r="J29" s="7" t="s">
        <v>74</v>
      </c>
      <c r="K29" s="7" t="s">
        <v>20</v>
      </c>
      <c r="L29" s="22" t="s">
        <v>104</v>
      </c>
      <c r="M29" s="22" t="s">
        <v>105</v>
      </c>
    </row>
    <row r="30" spans="1:13" ht="74.25" customHeight="1">
      <c r="A30" s="5">
        <v>24</v>
      </c>
      <c r="B30" s="11" t="s">
        <v>106</v>
      </c>
      <c r="C30" s="7">
        <v>30000</v>
      </c>
      <c r="D30" s="7">
        <v>7000</v>
      </c>
      <c r="E30" s="8">
        <v>0</v>
      </c>
      <c r="F30" s="8">
        <v>2484</v>
      </c>
      <c r="G30" s="9">
        <f t="shared" si="0"/>
        <v>2484</v>
      </c>
      <c r="H30" s="10">
        <f t="shared" si="1"/>
        <v>0.35485714285714287</v>
      </c>
      <c r="I30" s="22" t="s">
        <v>96</v>
      </c>
      <c r="J30" s="7" t="s">
        <v>74</v>
      </c>
      <c r="K30" s="7" t="s">
        <v>20</v>
      </c>
      <c r="L30" s="22" t="s">
        <v>107</v>
      </c>
      <c r="M30" s="22" t="s">
        <v>105</v>
      </c>
    </row>
  </sheetData>
  <sheetProtection/>
  <mergeCells count="16">
    <mergeCell ref="M4:M5"/>
    <mergeCell ref="A1:M2"/>
    <mergeCell ref="I4:I5"/>
    <mergeCell ref="J4:J5"/>
    <mergeCell ref="K4:K5"/>
    <mergeCell ref="L4:L5"/>
    <mergeCell ref="A3:M3"/>
    <mergeCell ref="A6:B6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2" bottom="0.2" header="0.51" footer="0.22"/>
  <pageSetup fitToHeight="5" fitToWidth="1" horizontalDpi="600" verticalDpi="600" orientation="landscape" paperSize="9" scale="9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2019-08-23T09:56:33Z</cp:lastPrinted>
  <dcterms:created xsi:type="dcterms:W3CDTF">1996-12-17T01:32:42Z</dcterms:created>
  <dcterms:modified xsi:type="dcterms:W3CDTF">2019-08-23T09:56:39Z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