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<sst xmlns="http://schemas.openxmlformats.org/spreadsheetml/2006/main" count="141" uniqueCount="111">
  <si>
    <t>青阳街道2023年3月份重大项目完成情况表</t>
  </si>
  <si>
    <t>2023年3月（单位：万元）</t>
  </si>
  <si>
    <t>序号</t>
  </si>
  <si>
    <t>项目名称</t>
  </si>
  <si>
    <t>建设
年限</t>
  </si>
  <si>
    <t>总投资</t>
  </si>
  <si>
    <t>2023年计划投资</t>
  </si>
  <si>
    <t>3月完成投资额</t>
  </si>
  <si>
    <t>累计完成投资额</t>
  </si>
  <si>
    <t>年度完成投资比例%</t>
  </si>
  <si>
    <t>工程形象进度</t>
  </si>
  <si>
    <t>青阳街道河道综合整治提升工程</t>
  </si>
  <si>
    <t>普照溪排污口整治，内沟河河道清淤。</t>
  </si>
  <si>
    <t>☆晋江第二实验小学校区改建项目</t>
  </si>
  <si>
    <t>2021-2025</t>
  </si>
  <si>
    <t>建筑垃圾清运，地面整治，桩基勘测施工。</t>
  </si>
  <si>
    <t>晋江一中校园硬件设施建设及改造项目</t>
  </si>
  <si>
    <t>2021-2024</t>
  </si>
  <si>
    <t>学生宿舍楼工程：完成基坑支护工程及地基素土浇注。教师宿舍5#楼加固工程施工中，完成地基结构加固、内墙加固、外墙铺帐瓷砖，门窗安装、现室内装修中。</t>
  </si>
  <si>
    <t>青阳街道教育提升项目</t>
  </si>
  <si>
    <t>2022-2023</t>
  </si>
  <si>
    <t>中和中心小学完成心理室、图书馆、电脑室建设；凤垵小学完成电脑室56台电脑和5班多媒体设备更新；普贤小学完成办公室、书法室、心理室改造。</t>
  </si>
  <si>
    <t>青阳街道卫生服务中心扩容项目</t>
  </si>
  <si>
    <t>2023-2024</t>
  </si>
  <si>
    <t>莲屿卫生所内部改造，锦青卫生所内部装修。</t>
  </si>
  <si>
    <t>青阳街道老旧小区改造项目</t>
  </si>
  <si>
    <t>计生委宿舍，机关宿舍楼、霞发楼内外墙粉刷，自来水路线改造。</t>
  </si>
  <si>
    <t>晋江市城市更新试点项目（阳光社区、莲屿社区）</t>
  </si>
  <si>
    <t>星光路周边设施完善，阳光夜市夜景提升，道路周边安装充电桩。青华夜市规划中，周边充电桩安装中。</t>
  </si>
  <si>
    <t>青阳街道社区污水管道及自来水改造工程</t>
  </si>
  <si>
    <t>下行社区，高霞社区污水管道改造，阳光、青华、霞行管道验收。</t>
  </si>
  <si>
    <t>青阳街道机场临空区改造项目</t>
  </si>
  <si>
    <t>2022-2025</t>
  </si>
  <si>
    <t>顺丰物流园主体建筑已完成封顶，内部装修。</t>
  </si>
  <si>
    <t>青阳街道文物古建筑保护修缮工程</t>
  </si>
  <si>
    <t>庄用宾故居内部改造修缮。</t>
  </si>
  <si>
    <t>青阳街道交通畅行工程</t>
  </si>
  <si>
    <t>莲屿社区老街充电桩规划安装，停车位划分，部分路段修缮。</t>
  </si>
  <si>
    <t>青阳夜间经济提升工程</t>
  </si>
  <si>
    <t>高霞也是垃圾桶、夜市照明设备安装，青华社区摊位划分。</t>
  </si>
  <si>
    <t>青阳保障性租赁用房建设项目</t>
  </si>
  <si>
    <t>速家公寓内部腾空，垃圾清运，1-3楼内部装修。</t>
  </si>
  <si>
    <t>海纳机械智能化设备运维管理平台项目</t>
  </si>
  <si>
    <t>2021-2023</t>
  </si>
  <si>
    <t>数据运营大厅设备安装，平台与电信签订协议，实现全网覆盖。</t>
  </si>
  <si>
    <t>中南璞樾院</t>
  </si>
  <si>
    <t>2020-2023</t>
  </si>
  <si>
    <t>5-11#主体封顶、砌体、抹灰、落架；1-3#，5-11#落架、施工电梯拆除，景观施工</t>
  </si>
  <si>
    <t>洪山文化创意产业园</t>
  </si>
  <si>
    <t>2012-2025</t>
  </si>
  <si>
    <t>美达文创园周边道路硬化，周围绿化施工，明丰1号楼主体装修施工，消防管道安装，周边道路设施修缮。</t>
  </si>
  <si>
    <t>☆万科金域国际（罗裳片区拓展区）</t>
  </si>
  <si>
    <t>项目1#~15#结构封顶，爬架拆除100%；内装饰工程（公区）完成70%；外立面施工完成50%。</t>
  </si>
  <si>
    <t>昇路·艺璟项目</t>
  </si>
  <si>
    <t>基础完成，局部主体混凝土结构10层和6层</t>
  </si>
  <si>
    <t>利郎现代商业街区</t>
  </si>
  <si>
    <t>办公区域装修，消防设备安装。</t>
  </si>
  <si>
    <t>厦门航空配套基地</t>
  </si>
  <si>
    <t>一期3家店面内部装修，周边环境改造，绿化完善。</t>
  </si>
  <si>
    <t>万科金域国际生活馆</t>
  </si>
  <si>
    <t>餐厅内部装修，消防管道改造，健身馆内部墙体改造。</t>
  </si>
  <si>
    <t>一期4家店面装修施工，水电线路施工。</t>
  </si>
  <si>
    <t>洪山品牌商业特卖街区</t>
  </si>
  <si>
    <t>1-5号店面租赁协议签订，内部腾空，消防、水电设计施工。</t>
  </si>
  <si>
    <t>庄记购物广场</t>
  </si>
  <si>
    <t>一期部分区域内部装修、水电施工。</t>
  </si>
  <si>
    <t>尚之坊直播一城</t>
  </si>
  <si>
    <t>办公区域装修，部分办公设备安装，部分直播间设计施工中。</t>
  </si>
  <si>
    <t>兵装产业制造服务业平台</t>
  </si>
  <si>
    <t>展示大厅设计施工，部分展示设备购买。</t>
  </si>
  <si>
    <t>农商银行旗下网点营业厅提升项目</t>
  </si>
  <si>
    <t>青阳营业厅升级改造，1楼大厅装修。</t>
  </si>
  <si>
    <t>金悦商务中心</t>
  </si>
  <si>
    <t>2023-2025</t>
  </si>
  <si>
    <t>1号楼1-2楼水电施工，内部装修改造。</t>
  </si>
  <si>
    <t>裕珑堂健康养生馆</t>
  </si>
  <si>
    <t>大厅装修施工，消防设备设计施工中。</t>
  </si>
  <si>
    <t>爱乐假日酒店改造项目</t>
  </si>
  <si>
    <t>1-2楼餐厅内部施工中，周边附属楼外墙翻新。</t>
  </si>
  <si>
    <t>普斯特年产提花高档针织纺织品600万件项目</t>
  </si>
  <si>
    <t>第一批设备合同签订。</t>
  </si>
  <si>
    <t>泉州晋江机场“一齐飞”供应链项目</t>
  </si>
  <si>
    <t>与美达签订租赁合同并支付租金，办公区域施工。</t>
  </si>
  <si>
    <t>青阳街道闲置厂房改造及技改项目</t>
  </si>
  <si>
    <t>佳亿3栋厂房外墙改造，1号厂房内部墙体改造，2号楼内外墙粉刷。</t>
  </si>
  <si>
    <t>新丝路幼儿园</t>
  </si>
  <si>
    <t>手续及设计方案审批中。</t>
  </si>
  <si>
    <t>国际健康中心一期</t>
  </si>
  <si>
    <t>2022-2024</t>
  </si>
  <si>
    <t>地面垃圾清理转运，地基勘测。</t>
  </si>
  <si>
    <t>晋江实验中学校区扩建项目</t>
  </si>
  <si>
    <t>1、设计公司优化设计方案最终稿核对确认。3、项目立项（项目建议书、可研性研究报告已经在做）。3、旧校区立面改造设计已初步完成。</t>
  </si>
  <si>
    <t>普照社区文体活动中心</t>
  </si>
  <si>
    <t>建筑区域原有部分建筑拆除，地面垃圾清运中，建筑设计方案修改中。</t>
  </si>
  <si>
    <t>青阳街道片区改造项目</t>
  </si>
  <si>
    <t>曾井、下行村干道修缮、部分路段白加黑施工，停车位、充电桩安装。</t>
  </si>
  <si>
    <t>欣隆悦丰酒店</t>
  </si>
  <si>
    <t>施工方案设计中，旧建筑拆除清理中。</t>
  </si>
  <si>
    <t>裕福集团增资扩营项目</t>
  </si>
  <si>
    <t>建筑方案设计，相关方案审批中。</t>
  </si>
  <si>
    <t>美达酒店</t>
  </si>
  <si>
    <t>手续审批中，设计方案完善。</t>
  </si>
  <si>
    <t>晋江运动城</t>
  </si>
  <si>
    <t>场所租赁合同协商中。</t>
  </si>
  <si>
    <t>维也纳酒店改造项目</t>
  </si>
  <si>
    <t>餐厅区域腾空，内部墙面粉刷，水电施工。</t>
  </si>
  <si>
    <t>鸿昌公寓</t>
  </si>
  <si>
    <t>签订租赁协议，改造方案更改中</t>
  </si>
  <si>
    <t>六洲货运商务办公楼</t>
  </si>
  <si>
    <t>设计方案等手续审批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</si>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</sst>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9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9" fillId="0" borderId="0"/>
    <xf numFmtId="0" fontId="13" fillId="0" borderId="0"/>
    <xf numFmtId="0" fontId="15" fillId="11" borderId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0"/>
    <xf numFmtId="0" fontId="13" fillId="0" borderId="0"/>
    <xf numFmtId="0" fontId="22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3" fillId="0" borderId="0"/>
    <xf numFmtId="0" fontId="25" fillId="15" borderId="1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/>
    <xf numFmtId="0" fontId="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/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0"/>
    <xf numFmtId="0" fontId="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30" fillId="0" borderId="0"/>
    <xf numFmtId="0" fontId="13" fillId="0" borderId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31" fillId="0" borderId="8" applyNumberFormat="0" applyProtection="0">
      <alignment horizontal="center" vertical="center" wrapText="1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90" applyFont="1" applyFill="1" applyAlignment="1">
      <alignment horizontal="center" vertical="center" wrapText="1"/>
    </xf>
    <xf numFmtId="0" fontId="2" fillId="2" borderId="1" xfId="90" applyFont="1" applyFill="1" applyBorder="1" applyAlignment="1">
      <alignment horizontal="right" vertical="center" wrapText="1"/>
    </xf>
    <xf numFmtId="0" fontId="3" fillId="0" borderId="2" xfId="90" applyFont="1" applyFill="1" applyBorder="1" applyAlignment="1">
      <alignment horizontal="center" vertical="center" wrapText="1"/>
    </xf>
    <xf numFmtId="0" fontId="3" fillId="0" borderId="2" xfId="90" applyNumberFormat="1" applyFont="1" applyFill="1" applyBorder="1" applyAlignment="1">
      <alignment horizontal="center" vertical="center" wrapText="1"/>
    </xf>
    <xf numFmtId="0" fontId="4" fillId="0" borderId="2" xfId="90" applyFont="1" applyFill="1" applyBorder="1" applyAlignment="1">
      <alignment horizontal="center" vertical="center" wrapText="1"/>
    </xf>
    <xf numFmtId="0" fontId="5" fillId="0" borderId="2" xfId="90" applyFont="1" applyFill="1" applyBorder="1" applyAlignment="1">
      <alignment horizontal="center" vertical="center" wrapText="1"/>
    </xf>
    <xf numFmtId="0" fontId="5" fillId="0" borderId="3" xfId="90" applyFont="1" applyFill="1" applyBorder="1" applyAlignment="1">
      <alignment horizontal="center" vertical="center" wrapText="1"/>
    </xf>
    <xf numFmtId="0" fontId="5" fillId="0" borderId="4" xfId="90" applyFont="1" applyFill="1" applyBorder="1" applyAlignment="1">
      <alignment horizontal="center" vertical="center" wrapText="1"/>
    </xf>
    <xf numFmtId="0" fontId="5" fillId="0" borderId="5" xfId="90" applyFont="1" applyFill="1" applyBorder="1" applyAlignment="1">
      <alignment horizontal="center" vertical="center" wrapText="1"/>
    </xf>
    <xf numFmtId="0" fontId="6" fillId="2" borderId="2" xfId="90" applyFont="1" applyFill="1" applyBorder="1" applyAlignment="1">
      <alignment horizontal="center" vertical="center" wrapText="1"/>
    </xf>
    <xf numFmtId="0" fontId="6" fillId="2" borderId="2" xfId="90" applyNumberFormat="1" applyFont="1" applyFill="1" applyBorder="1" applyAlignment="1">
      <alignment horizontal="center" vertical="center" wrapText="1"/>
    </xf>
    <xf numFmtId="9" fontId="6" fillId="2" borderId="2" xfId="90" applyNumberFormat="1" applyFont="1" applyFill="1" applyBorder="1" applyAlignment="1">
      <alignment horizontal="center" vertical="center" wrapText="1"/>
    </xf>
    <xf numFmtId="0" fontId="6" fillId="2" borderId="6" xfId="90" applyFont="1" applyFill="1" applyBorder="1" applyAlignment="1">
      <alignment horizontal="center" vertical="center" wrapText="1"/>
    </xf>
    <xf numFmtId="0" fontId="6" fillId="2" borderId="7" xfId="90" applyFont="1" applyFill="1" applyBorder="1" applyAlignment="1">
      <alignment horizontal="center" vertical="center" wrapText="1"/>
    </xf>
    <xf numFmtId="0" fontId="6" fillId="2" borderId="8" xfId="90" applyFont="1" applyFill="1" applyBorder="1" applyAlignment="1">
      <alignment horizontal="center" vertical="center" wrapText="1"/>
    </xf>
    <xf numFmtId="0" fontId="6" fillId="2" borderId="2" xfId="94" applyNumberFormat="1" applyFont="1" applyFill="1" applyBorder="1" applyAlignment="1" applyProtection="1">
      <alignment horizontal="center" vertical="center" wrapText="1"/>
      <protection locked="0"/>
    </xf>
    <xf numFmtId="9" fontId="6" fillId="2" borderId="2" xfId="94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90" applyFont="1" applyFill="1" applyBorder="1" applyAlignment="1">
      <alignment horizontal="left" vertical="center" wrapText="1"/>
    </xf>
    <xf numFmtId="0" fontId="6" fillId="2" borderId="2" xfId="9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94" applyNumberFormat="1" applyFont="1" applyFill="1" applyBorder="1" applyAlignment="1" applyProtection="1">
      <alignment horizontal="left" vertical="center" wrapText="1"/>
      <protection locked="0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差_2016年重点项目及“十三五”储备重点项目初步名单（汇总）2015年12月16日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2 2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_ET_STYLE_NoName_00_" xfId="23"/>
    <cellStyle name="常规 10 2 2 2 4" xfId="24"/>
    <cellStyle name="20% - 着色 12015年12月29日 2016年重点项目及十三五项目分组合并稿2015年12月29日晚" xfId="25"/>
    <cellStyle name="常规 12" xfId="26"/>
    <cellStyle name="解释性文本" xfId="27" builtinId="53"/>
    <cellStyle name="标题 1" xfId="28" builtinId="16"/>
    <cellStyle name="_ET_STYLE_NoName_00_ 2" xfId="29"/>
    <cellStyle name="常规 10 2 2 2 4 2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检查单元格" xfId="38" builtinId="23"/>
    <cellStyle name="强调文字颜色 2" xfId="39" builtinId="33"/>
    <cellStyle name="样式 1 2 2" xfId="40"/>
    <cellStyle name="20% - 强调文字颜色 6" xfId="41" builtinId="50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 2" xfId="64"/>
    <cellStyle name="差_申报表" xfId="65"/>
    <cellStyle name="常规 10 3 2" xfId="66"/>
    <cellStyle name="常规 11" xfId="67"/>
    <cellStyle name="常规 11 2" xfId="68"/>
    <cellStyle name="常规 12 2" xfId="69"/>
    <cellStyle name="常规 13" xfId="70"/>
    <cellStyle name="常规 13 2" xfId="71"/>
    <cellStyle name="常规 13 3" xfId="72"/>
    <cellStyle name="常规 14" xfId="73"/>
    <cellStyle name="常规 16" xfId="74"/>
    <cellStyle name="常规 2" xfId="75"/>
    <cellStyle name="常规 2 2" xfId="76"/>
    <cellStyle name="常规 2 2 2" xfId="77"/>
    <cellStyle name="常规 2 3" xfId="78"/>
    <cellStyle name="常规 2 3 2" xfId="79"/>
    <cellStyle name="常规 2 4" xfId="80"/>
    <cellStyle name="常规 2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5" xfId="88"/>
    <cellStyle name="常规 6 2" xfId="89"/>
    <cellStyle name="常规 7" xfId="90"/>
    <cellStyle name="常规 7 2" xfId="91"/>
    <cellStyle name="常规 71" xfId="92"/>
    <cellStyle name="常规 71 2" xfId="93"/>
    <cellStyle name="常规 8" xfId="94"/>
    <cellStyle name="常规 9" xfId="95"/>
    <cellStyle name="常规 99 4" xfId="96"/>
    <cellStyle name="超链接 10" xfId="97"/>
    <cellStyle name="超链接 3" xfId="98"/>
    <cellStyle name="样式 1" xfId="99"/>
    <cellStyle name="样式 1 10" xfId="100"/>
    <cellStyle name="样式 1 2" xfId="101"/>
    <cellStyle name="样式 1 3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I8" sqref="I8"/>
    </sheetView>
  </sheetViews>
  <sheetFormatPr defaultColWidth="9" defaultRowHeight="13.5"/>
  <cols>
    <col min="1" max="1" width="6.75" customWidth="1"/>
    <col min="2" max="2" width="27.625" style="1" customWidth="1"/>
    <col min="3" max="3" width="11.625" customWidth="1"/>
    <col min="4" max="6" width="10.625" customWidth="1"/>
    <col min="7" max="8" width="12.125" customWidth="1"/>
    <col min="9" max="9" width="55.625" style="2" customWidth="1"/>
  </cols>
  <sheetData>
    <row r="1" ht="27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7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5" t="s">
        <v>10</v>
      </c>
    </row>
    <row r="4" ht="9.75" customHeight="1" spans="1:9">
      <c r="A4" s="5"/>
      <c r="B4" s="5"/>
      <c r="C4" s="5"/>
      <c r="D4" s="6"/>
      <c r="E4" s="7"/>
      <c r="F4" s="8"/>
      <c r="G4" s="8"/>
      <c r="H4" s="10"/>
      <c r="I4" s="5"/>
    </row>
    <row r="5" ht="17.25" customHeight="1" spans="1:9">
      <c r="A5" s="5"/>
      <c r="B5" s="5"/>
      <c r="C5" s="5"/>
      <c r="D5" s="6"/>
      <c r="E5" s="7"/>
      <c r="F5" s="8"/>
      <c r="G5" s="8"/>
      <c r="H5" s="11"/>
      <c r="I5" s="5"/>
    </row>
    <row r="6" ht="48.75" customHeight="1" spans="1:9">
      <c r="A6" s="12">
        <v>1</v>
      </c>
      <c r="B6" s="12" t="s">
        <v>11</v>
      </c>
      <c r="C6" s="12">
        <v>2023</v>
      </c>
      <c r="D6" s="13">
        <v>10000</v>
      </c>
      <c r="E6" s="12">
        <v>10000</v>
      </c>
      <c r="F6" s="12">
        <v>1896</v>
      </c>
      <c r="G6" s="12">
        <v>4765</v>
      </c>
      <c r="H6" s="14">
        <f>G6/E6</f>
        <v>0.4765</v>
      </c>
      <c r="I6" s="20" t="s">
        <v>12</v>
      </c>
    </row>
    <row r="7" ht="53.25" customHeight="1" spans="1:9">
      <c r="A7" s="12">
        <v>2</v>
      </c>
      <c r="B7" s="12" t="s">
        <v>13</v>
      </c>
      <c r="C7" s="12" t="s">
        <v>14</v>
      </c>
      <c r="D7" s="13">
        <v>30000</v>
      </c>
      <c r="E7" s="12">
        <v>8000</v>
      </c>
      <c r="F7" s="12">
        <v>1024</v>
      </c>
      <c r="G7" s="12">
        <v>2505</v>
      </c>
      <c r="H7" s="14">
        <f t="shared" ref="H7:H51" si="0">G7/E7</f>
        <v>0.313125</v>
      </c>
      <c r="I7" s="20" t="s">
        <v>15</v>
      </c>
    </row>
    <row r="8" ht="51" customHeight="1" spans="1:9">
      <c r="A8" s="12">
        <v>3</v>
      </c>
      <c r="B8" s="12" t="s">
        <v>16</v>
      </c>
      <c r="C8" s="12" t="s">
        <v>17</v>
      </c>
      <c r="D8" s="13">
        <v>20000</v>
      </c>
      <c r="E8" s="12">
        <v>6000</v>
      </c>
      <c r="F8" s="12">
        <v>834</v>
      </c>
      <c r="G8" s="12">
        <v>2171</v>
      </c>
      <c r="H8" s="14">
        <f t="shared" si="0"/>
        <v>0.361833333333333</v>
      </c>
      <c r="I8" s="20" t="s">
        <v>18</v>
      </c>
    </row>
    <row r="9" ht="43.5" customHeight="1" spans="1:9">
      <c r="A9" s="12">
        <v>4</v>
      </c>
      <c r="B9" s="12" t="s">
        <v>19</v>
      </c>
      <c r="C9" s="12" t="s">
        <v>20</v>
      </c>
      <c r="D9" s="13">
        <v>20000</v>
      </c>
      <c r="E9" s="12">
        <v>10000</v>
      </c>
      <c r="F9" s="12">
        <v>2627</v>
      </c>
      <c r="G9" s="12">
        <v>6581</v>
      </c>
      <c r="H9" s="14">
        <f t="shared" si="0"/>
        <v>0.6581</v>
      </c>
      <c r="I9" s="20" t="s">
        <v>21</v>
      </c>
    </row>
    <row r="10" ht="57.75" customHeight="1" spans="1:9">
      <c r="A10" s="12">
        <v>5</v>
      </c>
      <c r="B10" s="12" t="s">
        <v>22</v>
      </c>
      <c r="C10" s="12" t="s">
        <v>23</v>
      </c>
      <c r="D10" s="13">
        <v>12000</v>
      </c>
      <c r="E10" s="12">
        <v>7000</v>
      </c>
      <c r="F10" s="12">
        <v>886</v>
      </c>
      <c r="G10" s="12">
        <v>2052</v>
      </c>
      <c r="H10" s="14">
        <f t="shared" si="0"/>
        <v>0.293142857142857</v>
      </c>
      <c r="I10" s="21" t="s">
        <v>24</v>
      </c>
    </row>
    <row r="11" ht="77.25" customHeight="1" spans="1:9">
      <c r="A11" s="12">
        <v>6</v>
      </c>
      <c r="B11" s="12" t="s">
        <v>25</v>
      </c>
      <c r="C11" s="12" t="s">
        <v>17</v>
      </c>
      <c r="D11" s="13">
        <v>20000</v>
      </c>
      <c r="E11" s="12">
        <v>7000</v>
      </c>
      <c r="F11" s="12">
        <v>1123</v>
      </c>
      <c r="G11" s="12">
        <v>2960</v>
      </c>
      <c r="H11" s="14">
        <f t="shared" si="0"/>
        <v>0.422857142857143</v>
      </c>
      <c r="I11" s="20" t="s">
        <v>26</v>
      </c>
    </row>
    <row r="12" ht="36" customHeight="1" spans="1:9">
      <c r="A12" s="12">
        <v>7</v>
      </c>
      <c r="B12" s="12" t="s">
        <v>27</v>
      </c>
      <c r="C12" s="12" t="s">
        <v>20</v>
      </c>
      <c r="D12" s="13">
        <v>20000</v>
      </c>
      <c r="E12" s="12">
        <v>10000</v>
      </c>
      <c r="F12" s="12">
        <v>3269</v>
      </c>
      <c r="G12" s="12">
        <v>7222</v>
      </c>
      <c r="H12" s="14">
        <f t="shared" si="0"/>
        <v>0.7222</v>
      </c>
      <c r="I12" s="20" t="s">
        <v>28</v>
      </c>
    </row>
    <row r="13" ht="36" customHeight="1" spans="1:9">
      <c r="A13" s="12">
        <v>8</v>
      </c>
      <c r="B13" s="12" t="s">
        <v>29</v>
      </c>
      <c r="C13" s="12" t="s">
        <v>20</v>
      </c>
      <c r="D13" s="13">
        <v>15000</v>
      </c>
      <c r="E13" s="12">
        <v>8500</v>
      </c>
      <c r="F13" s="12">
        <v>2106</v>
      </c>
      <c r="G13" s="12">
        <v>5247</v>
      </c>
      <c r="H13" s="14">
        <f t="shared" si="0"/>
        <v>0.617294117647059</v>
      </c>
      <c r="I13" s="20" t="s">
        <v>30</v>
      </c>
    </row>
    <row r="14" ht="38.25" customHeight="1" spans="1:9">
      <c r="A14" s="12">
        <v>9</v>
      </c>
      <c r="B14" s="12" t="s">
        <v>31</v>
      </c>
      <c r="C14" s="12" t="s">
        <v>32</v>
      </c>
      <c r="D14" s="13">
        <v>70000</v>
      </c>
      <c r="E14" s="12">
        <v>30000</v>
      </c>
      <c r="F14" s="12">
        <v>6027</v>
      </c>
      <c r="G14" s="12">
        <v>15531</v>
      </c>
      <c r="H14" s="14">
        <f t="shared" si="0"/>
        <v>0.5177</v>
      </c>
      <c r="I14" s="20" t="s">
        <v>33</v>
      </c>
    </row>
    <row r="15" ht="40.5" customHeight="1" spans="1:9">
      <c r="A15" s="12">
        <v>10</v>
      </c>
      <c r="B15" s="12" t="s">
        <v>34</v>
      </c>
      <c r="C15" s="12" t="s">
        <v>23</v>
      </c>
      <c r="D15" s="13">
        <v>8000</v>
      </c>
      <c r="E15" s="12">
        <v>5000</v>
      </c>
      <c r="F15" s="12">
        <v>726</v>
      </c>
      <c r="G15" s="12">
        <v>1927</v>
      </c>
      <c r="H15" s="14">
        <f t="shared" si="0"/>
        <v>0.3854</v>
      </c>
      <c r="I15" s="20" t="s">
        <v>35</v>
      </c>
    </row>
    <row r="16" ht="37.5" customHeight="1" spans="1:9">
      <c r="A16" s="12">
        <v>11</v>
      </c>
      <c r="B16" s="12" t="s">
        <v>36</v>
      </c>
      <c r="C16" s="12" t="s">
        <v>23</v>
      </c>
      <c r="D16" s="13">
        <v>15000</v>
      </c>
      <c r="E16" s="12">
        <v>10000</v>
      </c>
      <c r="F16" s="12">
        <v>1293</v>
      </c>
      <c r="G16" s="12">
        <v>2945</v>
      </c>
      <c r="H16" s="14">
        <f t="shared" si="0"/>
        <v>0.2945</v>
      </c>
      <c r="I16" s="20" t="s">
        <v>37</v>
      </c>
    </row>
    <row r="17" ht="27.95" customHeight="1" spans="1:9">
      <c r="A17" s="12">
        <v>12</v>
      </c>
      <c r="B17" s="12" t="s">
        <v>38</v>
      </c>
      <c r="C17" s="12" t="s">
        <v>23</v>
      </c>
      <c r="D17" s="13">
        <v>20000</v>
      </c>
      <c r="E17" s="12">
        <v>12000</v>
      </c>
      <c r="F17" s="12">
        <v>2391</v>
      </c>
      <c r="G17" s="12">
        <v>5244</v>
      </c>
      <c r="H17" s="14">
        <f t="shared" si="0"/>
        <v>0.437</v>
      </c>
      <c r="I17" s="20" t="s">
        <v>39</v>
      </c>
    </row>
    <row r="18" ht="33" customHeight="1" spans="1:9">
      <c r="A18" s="12">
        <v>13</v>
      </c>
      <c r="B18" s="12" t="s">
        <v>40</v>
      </c>
      <c r="C18" s="12" t="s">
        <v>23</v>
      </c>
      <c r="D18" s="13">
        <v>10000</v>
      </c>
      <c r="E18" s="12">
        <v>7000</v>
      </c>
      <c r="F18" s="12">
        <v>1176</v>
      </c>
      <c r="G18" s="12">
        <v>2871</v>
      </c>
      <c r="H18" s="14">
        <f t="shared" si="0"/>
        <v>0.410142857142857</v>
      </c>
      <c r="I18" s="20" t="s">
        <v>41</v>
      </c>
    </row>
    <row r="19" ht="39" customHeight="1" spans="1:9">
      <c r="A19" s="12">
        <v>14</v>
      </c>
      <c r="B19" s="12" t="s">
        <v>42</v>
      </c>
      <c r="C19" s="12" t="s">
        <v>43</v>
      </c>
      <c r="D19" s="13">
        <v>40000</v>
      </c>
      <c r="E19" s="12">
        <v>15000</v>
      </c>
      <c r="F19" s="12">
        <v>4031</v>
      </c>
      <c r="G19" s="12">
        <v>11129</v>
      </c>
      <c r="H19" s="14">
        <f t="shared" si="0"/>
        <v>0.741933333333333</v>
      </c>
      <c r="I19" s="20" t="s">
        <v>44</v>
      </c>
    </row>
    <row r="20" ht="37.5" customHeight="1" spans="1:9">
      <c r="A20" s="12">
        <v>15</v>
      </c>
      <c r="B20" s="12" t="s">
        <v>45</v>
      </c>
      <c r="C20" s="12" t="s">
        <v>46</v>
      </c>
      <c r="D20" s="12">
        <v>55700</v>
      </c>
      <c r="E20" s="12">
        <v>10000</v>
      </c>
      <c r="F20" s="12">
        <v>2633</v>
      </c>
      <c r="G20" s="12">
        <v>8115</v>
      </c>
      <c r="H20" s="14">
        <f t="shared" si="0"/>
        <v>0.8115</v>
      </c>
      <c r="I20" s="20" t="s">
        <v>47</v>
      </c>
    </row>
    <row r="21" ht="39.75" customHeight="1" spans="1:9">
      <c r="A21" s="12">
        <v>16</v>
      </c>
      <c r="B21" s="12" t="s">
        <v>48</v>
      </c>
      <c r="C21" s="12" t="s">
        <v>49</v>
      </c>
      <c r="D21" s="13">
        <v>160500</v>
      </c>
      <c r="E21" s="12">
        <v>10000</v>
      </c>
      <c r="F21" s="12">
        <v>2096</v>
      </c>
      <c r="G21" s="12">
        <v>4948</v>
      </c>
      <c r="H21" s="14">
        <f t="shared" si="0"/>
        <v>0.4948</v>
      </c>
      <c r="I21" s="20" t="s">
        <v>50</v>
      </c>
    </row>
    <row r="22" ht="55.5" customHeight="1" spans="1:9">
      <c r="A22" s="12">
        <v>17</v>
      </c>
      <c r="B22" s="12" t="s">
        <v>51</v>
      </c>
      <c r="C22" s="12" t="s">
        <v>43</v>
      </c>
      <c r="D22" s="13">
        <v>200000</v>
      </c>
      <c r="E22" s="12">
        <v>62000</v>
      </c>
      <c r="F22" s="12">
        <v>8837</v>
      </c>
      <c r="G22" s="12">
        <v>25349</v>
      </c>
      <c r="H22" s="14">
        <f t="shared" si="0"/>
        <v>0.408854838709677</v>
      </c>
      <c r="I22" s="20" t="s">
        <v>52</v>
      </c>
    </row>
    <row r="23" ht="27.95" customHeight="1" spans="1:9">
      <c r="A23" s="12">
        <v>18</v>
      </c>
      <c r="B23" s="12" t="s">
        <v>53</v>
      </c>
      <c r="C23" s="12" t="s">
        <v>17</v>
      </c>
      <c r="D23" s="13">
        <v>105000</v>
      </c>
      <c r="E23" s="12">
        <v>45000</v>
      </c>
      <c r="F23" s="12">
        <v>6422</v>
      </c>
      <c r="G23" s="12">
        <v>16790</v>
      </c>
      <c r="H23" s="14">
        <f t="shared" si="0"/>
        <v>0.373111111111111</v>
      </c>
      <c r="I23" s="20" t="s">
        <v>54</v>
      </c>
    </row>
    <row r="24" ht="27.95" customHeight="1" spans="1:9">
      <c r="A24" s="12">
        <v>19</v>
      </c>
      <c r="B24" s="12" t="s">
        <v>55</v>
      </c>
      <c r="C24" s="12" t="s">
        <v>20</v>
      </c>
      <c r="D24" s="13">
        <v>5000</v>
      </c>
      <c r="E24" s="12">
        <v>3000</v>
      </c>
      <c r="F24" s="12">
        <v>717</v>
      </c>
      <c r="G24" s="12">
        <v>1842</v>
      </c>
      <c r="H24" s="14">
        <f t="shared" si="0"/>
        <v>0.614</v>
      </c>
      <c r="I24" s="20" t="s">
        <v>56</v>
      </c>
    </row>
    <row r="25" ht="27.95" customHeight="1" spans="1:9">
      <c r="A25" s="12">
        <v>20</v>
      </c>
      <c r="B25" s="12" t="s">
        <v>57</v>
      </c>
      <c r="C25" s="12" t="s">
        <v>23</v>
      </c>
      <c r="D25" s="13">
        <v>50000</v>
      </c>
      <c r="E25" s="12">
        <v>25000</v>
      </c>
      <c r="F25" s="12">
        <v>3484</v>
      </c>
      <c r="G25" s="12">
        <v>9247</v>
      </c>
      <c r="H25" s="14">
        <f t="shared" si="0"/>
        <v>0.36988</v>
      </c>
      <c r="I25" s="20" t="s">
        <v>58</v>
      </c>
    </row>
    <row r="26" ht="27.95" customHeight="1" spans="1:9">
      <c r="A26" s="12">
        <v>21</v>
      </c>
      <c r="B26" s="12" t="s">
        <v>59</v>
      </c>
      <c r="C26" s="12" t="s">
        <v>23</v>
      </c>
      <c r="D26" s="13">
        <v>12000</v>
      </c>
      <c r="E26" s="12">
        <v>10000</v>
      </c>
      <c r="F26" s="12">
        <v>2798</v>
      </c>
      <c r="G26" s="12">
        <v>6234</v>
      </c>
      <c r="H26" s="14">
        <f t="shared" si="0"/>
        <v>0.6234</v>
      </c>
      <c r="I26" s="20" t="s">
        <v>60</v>
      </c>
    </row>
    <row r="27" ht="39.75" customHeight="1" spans="1:9">
      <c r="A27" s="12">
        <v>22</v>
      </c>
      <c r="B27" s="12" t="s">
        <v>59</v>
      </c>
      <c r="C27" s="12" t="s">
        <v>23</v>
      </c>
      <c r="D27" s="13">
        <v>10000</v>
      </c>
      <c r="E27" s="12">
        <v>8000</v>
      </c>
      <c r="F27" s="12">
        <v>2209</v>
      </c>
      <c r="G27" s="12">
        <v>5030</v>
      </c>
      <c r="H27" s="14">
        <f t="shared" si="0"/>
        <v>0.62875</v>
      </c>
      <c r="I27" s="20" t="s">
        <v>61</v>
      </c>
    </row>
    <row r="28" ht="32.1" customHeight="1" spans="1:9">
      <c r="A28" s="12">
        <v>23</v>
      </c>
      <c r="B28" s="12" t="s">
        <v>62</v>
      </c>
      <c r="C28" s="12" t="s">
        <v>23</v>
      </c>
      <c r="D28" s="13">
        <v>30000</v>
      </c>
      <c r="E28" s="12">
        <v>15000</v>
      </c>
      <c r="F28" s="12">
        <v>3001</v>
      </c>
      <c r="G28" s="12">
        <v>6744</v>
      </c>
      <c r="H28" s="14">
        <f t="shared" si="0"/>
        <v>0.4496</v>
      </c>
      <c r="I28" s="20" t="s">
        <v>63</v>
      </c>
    </row>
    <row r="29" ht="27.95" customHeight="1" spans="1:9">
      <c r="A29" s="12">
        <v>24</v>
      </c>
      <c r="B29" s="12" t="s">
        <v>64</v>
      </c>
      <c r="C29" s="12">
        <v>2023</v>
      </c>
      <c r="D29" s="13">
        <v>5000</v>
      </c>
      <c r="E29" s="12">
        <v>5000</v>
      </c>
      <c r="F29" s="12">
        <v>659</v>
      </c>
      <c r="G29" s="12">
        <v>1741</v>
      </c>
      <c r="H29" s="14">
        <f t="shared" si="0"/>
        <v>0.3482</v>
      </c>
      <c r="I29" s="20" t="s">
        <v>65</v>
      </c>
    </row>
    <row r="30" ht="27.95" customHeight="1" spans="1:9">
      <c r="A30" s="12">
        <v>25</v>
      </c>
      <c r="B30" s="12" t="s">
        <v>66</v>
      </c>
      <c r="C30" s="12" t="s">
        <v>23</v>
      </c>
      <c r="D30" s="13">
        <v>10000</v>
      </c>
      <c r="E30" s="12">
        <v>7000</v>
      </c>
      <c r="F30" s="12">
        <v>902</v>
      </c>
      <c r="G30" s="12">
        <v>2381</v>
      </c>
      <c r="H30" s="14">
        <f t="shared" si="0"/>
        <v>0.340142857142857</v>
      </c>
      <c r="I30" s="20" t="s">
        <v>67</v>
      </c>
    </row>
    <row r="31" ht="27.95" customHeight="1" spans="1:9">
      <c r="A31" s="12">
        <v>26</v>
      </c>
      <c r="B31" s="12" t="s">
        <v>68</v>
      </c>
      <c r="C31" s="12">
        <v>2023</v>
      </c>
      <c r="D31" s="13">
        <v>10000</v>
      </c>
      <c r="E31" s="12">
        <v>10000</v>
      </c>
      <c r="F31" s="12">
        <v>1985</v>
      </c>
      <c r="G31" s="12">
        <v>5279</v>
      </c>
      <c r="H31" s="14">
        <f t="shared" si="0"/>
        <v>0.5279</v>
      </c>
      <c r="I31" s="20" t="s">
        <v>69</v>
      </c>
    </row>
    <row r="32" ht="38.25" customHeight="1" spans="1:9">
      <c r="A32" s="12">
        <v>27</v>
      </c>
      <c r="B32" s="12" t="s">
        <v>70</v>
      </c>
      <c r="C32" s="12" t="s">
        <v>23</v>
      </c>
      <c r="D32" s="13">
        <v>10000</v>
      </c>
      <c r="E32" s="12">
        <v>7000</v>
      </c>
      <c r="F32" s="12">
        <v>707</v>
      </c>
      <c r="G32" s="12">
        <v>1967</v>
      </c>
      <c r="H32" s="14">
        <f t="shared" si="0"/>
        <v>0.281</v>
      </c>
      <c r="I32" s="20" t="s">
        <v>71</v>
      </c>
    </row>
    <row r="33" ht="32.1" customHeight="1" spans="1:9">
      <c r="A33" s="12">
        <v>28</v>
      </c>
      <c r="B33" s="12" t="s">
        <v>72</v>
      </c>
      <c r="C33" s="12" t="s">
        <v>73</v>
      </c>
      <c r="D33" s="13">
        <v>30000</v>
      </c>
      <c r="E33" s="12">
        <v>10000</v>
      </c>
      <c r="F33" s="12">
        <v>2408</v>
      </c>
      <c r="G33" s="12">
        <v>5582</v>
      </c>
      <c r="H33" s="14">
        <f t="shared" si="0"/>
        <v>0.5582</v>
      </c>
      <c r="I33" s="20" t="s">
        <v>74</v>
      </c>
    </row>
    <row r="34" ht="27.95" customHeight="1" spans="1:9">
      <c r="A34" s="12">
        <v>29</v>
      </c>
      <c r="B34" s="12" t="s">
        <v>75</v>
      </c>
      <c r="C34" s="12">
        <v>2023</v>
      </c>
      <c r="D34" s="13">
        <v>5000</v>
      </c>
      <c r="E34" s="12">
        <v>5000</v>
      </c>
      <c r="F34" s="12">
        <v>1029</v>
      </c>
      <c r="G34" s="12">
        <v>3221</v>
      </c>
      <c r="H34" s="14">
        <f t="shared" si="0"/>
        <v>0.6442</v>
      </c>
      <c r="I34" s="20" t="s">
        <v>76</v>
      </c>
    </row>
    <row r="35" ht="27.95" customHeight="1" spans="1:9">
      <c r="A35" s="12">
        <v>30</v>
      </c>
      <c r="B35" s="12" t="s">
        <v>77</v>
      </c>
      <c r="C35" s="12">
        <v>2023</v>
      </c>
      <c r="D35" s="13">
        <v>5000</v>
      </c>
      <c r="E35" s="12">
        <v>5000</v>
      </c>
      <c r="F35" s="12">
        <v>1126</v>
      </c>
      <c r="G35" s="12">
        <v>2757</v>
      </c>
      <c r="H35" s="14">
        <f t="shared" si="0"/>
        <v>0.5514</v>
      </c>
      <c r="I35" s="20" t="s">
        <v>78</v>
      </c>
    </row>
    <row r="36" ht="36.75" customHeight="1" spans="1:9">
      <c r="A36" s="12">
        <v>31</v>
      </c>
      <c r="B36" s="12" t="s">
        <v>79</v>
      </c>
      <c r="C36" s="12" t="s">
        <v>23</v>
      </c>
      <c r="D36" s="13">
        <v>30000</v>
      </c>
      <c r="E36" s="12">
        <v>20000</v>
      </c>
      <c r="F36" s="12">
        <v>4245</v>
      </c>
      <c r="G36" s="12">
        <v>11526</v>
      </c>
      <c r="H36" s="14">
        <f t="shared" si="0"/>
        <v>0.5763</v>
      </c>
      <c r="I36" s="20" t="s">
        <v>80</v>
      </c>
    </row>
    <row r="37" ht="43.5" customHeight="1" spans="1:9">
      <c r="A37" s="12">
        <v>32</v>
      </c>
      <c r="B37" s="12" t="s">
        <v>81</v>
      </c>
      <c r="C37" s="12" t="s">
        <v>23</v>
      </c>
      <c r="D37" s="13">
        <v>50000</v>
      </c>
      <c r="E37" s="12">
        <v>30000</v>
      </c>
      <c r="F37" s="12">
        <v>5027</v>
      </c>
      <c r="G37" s="12">
        <v>12821</v>
      </c>
      <c r="H37" s="14">
        <f t="shared" si="0"/>
        <v>0.427366666666667</v>
      </c>
      <c r="I37" s="20" t="s">
        <v>82</v>
      </c>
    </row>
    <row r="38" ht="41.25" customHeight="1" spans="1:9">
      <c r="A38" s="12">
        <v>33</v>
      </c>
      <c r="B38" s="12" t="s">
        <v>83</v>
      </c>
      <c r="C38" s="12" t="s">
        <v>23</v>
      </c>
      <c r="D38" s="13">
        <v>30000</v>
      </c>
      <c r="E38" s="12">
        <v>15000</v>
      </c>
      <c r="F38" s="12">
        <v>2543</v>
      </c>
      <c r="G38" s="12">
        <v>6338</v>
      </c>
      <c r="H38" s="14">
        <f t="shared" si="0"/>
        <v>0.422533333333333</v>
      </c>
      <c r="I38" s="20" t="s">
        <v>84</v>
      </c>
    </row>
    <row r="39" ht="32.1" customHeight="1" spans="1:9">
      <c r="A39" s="12">
        <v>34</v>
      </c>
      <c r="B39" s="12" t="s">
        <v>85</v>
      </c>
      <c r="C39" s="12" t="s">
        <v>73</v>
      </c>
      <c r="D39" s="13">
        <v>7000</v>
      </c>
      <c r="E39" s="12">
        <v>5000</v>
      </c>
      <c r="F39" s="12">
        <v>0</v>
      </c>
      <c r="G39" s="12">
        <v>0</v>
      </c>
      <c r="H39" s="14">
        <f t="shared" si="0"/>
        <v>0</v>
      </c>
      <c r="I39" s="20" t="s">
        <v>86</v>
      </c>
    </row>
    <row r="40" ht="32.1" customHeight="1" spans="1:9">
      <c r="A40" s="12">
        <v>35</v>
      </c>
      <c r="B40" s="12" t="s">
        <v>87</v>
      </c>
      <c r="C40" s="12" t="s">
        <v>88</v>
      </c>
      <c r="D40" s="13">
        <v>20000</v>
      </c>
      <c r="E40" s="12">
        <v>5000</v>
      </c>
      <c r="F40" s="12">
        <v>309</v>
      </c>
      <c r="G40" s="12">
        <v>754</v>
      </c>
      <c r="H40" s="14">
        <f t="shared" si="0"/>
        <v>0.1508</v>
      </c>
      <c r="I40" s="20" t="s">
        <v>89</v>
      </c>
    </row>
    <row r="41" ht="51" customHeight="1" spans="1:9">
      <c r="A41" s="12">
        <v>36</v>
      </c>
      <c r="B41" s="12" t="s">
        <v>90</v>
      </c>
      <c r="C41" s="12" t="s">
        <v>32</v>
      </c>
      <c r="D41" s="13">
        <v>35000</v>
      </c>
      <c r="E41" s="12">
        <v>35000</v>
      </c>
      <c r="F41" s="12">
        <v>75</v>
      </c>
      <c r="G41" s="12">
        <v>198</v>
      </c>
      <c r="H41" s="14">
        <f t="shared" si="0"/>
        <v>0.00565714285714286</v>
      </c>
      <c r="I41" s="20" t="s">
        <v>91</v>
      </c>
    </row>
    <row r="42" ht="41.25" customHeight="1" spans="1:9">
      <c r="A42" s="12">
        <v>37</v>
      </c>
      <c r="B42" s="12" t="s">
        <v>92</v>
      </c>
      <c r="C42" s="12" t="s">
        <v>23</v>
      </c>
      <c r="D42" s="13">
        <v>9000</v>
      </c>
      <c r="E42" s="12">
        <v>9000</v>
      </c>
      <c r="F42" s="12">
        <v>409</v>
      </c>
      <c r="G42" s="12">
        <v>1133</v>
      </c>
      <c r="H42" s="14">
        <f t="shared" si="0"/>
        <v>0.125888888888889</v>
      </c>
      <c r="I42" s="20" t="s">
        <v>93</v>
      </c>
    </row>
    <row r="43" ht="38.25" customHeight="1" spans="1:9">
      <c r="A43" s="12">
        <v>38</v>
      </c>
      <c r="B43" s="12" t="s">
        <v>94</v>
      </c>
      <c r="C43" s="12" t="s">
        <v>88</v>
      </c>
      <c r="D43" s="13">
        <v>30000</v>
      </c>
      <c r="E43" s="12">
        <v>30000</v>
      </c>
      <c r="F43" s="12">
        <v>2099</v>
      </c>
      <c r="G43" s="12">
        <v>4616</v>
      </c>
      <c r="H43" s="14">
        <f t="shared" si="0"/>
        <v>0.153866666666667</v>
      </c>
      <c r="I43" s="20" t="s">
        <v>95</v>
      </c>
    </row>
    <row r="44" ht="32.1" customHeight="1" spans="1:9">
      <c r="A44" s="12">
        <v>39</v>
      </c>
      <c r="B44" s="12" t="s">
        <v>96</v>
      </c>
      <c r="C44" s="12" t="s">
        <v>32</v>
      </c>
      <c r="D44" s="13">
        <v>25000</v>
      </c>
      <c r="E44" s="12">
        <v>25000</v>
      </c>
      <c r="F44" s="12">
        <v>69</v>
      </c>
      <c r="G44" s="12">
        <v>160</v>
      </c>
      <c r="H44" s="14">
        <f t="shared" si="0"/>
        <v>0.0064</v>
      </c>
      <c r="I44" s="20" t="s">
        <v>97</v>
      </c>
    </row>
    <row r="45" ht="32.1" customHeight="1" spans="1:9">
      <c r="A45" s="12">
        <v>40</v>
      </c>
      <c r="B45" s="12" t="s">
        <v>98</v>
      </c>
      <c r="C45" s="12" t="s">
        <v>73</v>
      </c>
      <c r="D45" s="13">
        <v>20000</v>
      </c>
      <c r="E45" s="12">
        <v>20000</v>
      </c>
      <c r="F45" s="12">
        <v>133</v>
      </c>
      <c r="G45" s="12">
        <v>372</v>
      </c>
      <c r="H45" s="14">
        <f t="shared" si="0"/>
        <v>0.0186</v>
      </c>
      <c r="I45" s="20" t="s">
        <v>99</v>
      </c>
    </row>
    <row r="46" ht="32.1" customHeight="1" spans="1:9">
      <c r="A46" s="12">
        <v>41</v>
      </c>
      <c r="B46" s="12" t="s">
        <v>100</v>
      </c>
      <c r="C46" s="12" t="s">
        <v>73</v>
      </c>
      <c r="D46" s="13">
        <v>80000</v>
      </c>
      <c r="E46" s="12">
        <v>80000</v>
      </c>
      <c r="F46" s="12">
        <v>65</v>
      </c>
      <c r="G46" s="12">
        <v>183</v>
      </c>
      <c r="H46" s="14">
        <f t="shared" si="0"/>
        <v>0.0022875</v>
      </c>
      <c r="I46" s="20" t="s">
        <v>101</v>
      </c>
    </row>
    <row r="47" ht="32.1" customHeight="1" spans="1:9">
      <c r="A47" s="12">
        <v>42</v>
      </c>
      <c r="B47" s="12" t="s">
        <v>102</v>
      </c>
      <c r="C47" s="12" t="s">
        <v>23</v>
      </c>
      <c r="D47" s="13">
        <v>50000</v>
      </c>
      <c r="E47" s="12">
        <v>50000</v>
      </c>
      <c r="F47" s="12">
        <v>4009</v>
      </c>
      <c r="G47" s="12">
        <v>7896</v>
      </c>
      <c r="H47" s="14">
        <f t="shared" si="0"/>
        <v>0.15792</v>
      </c>
      <c r="I47" s="20" t="s">
        <v>103</v>
      </c>
    </row>
    <row r="48" ht="32.1" customHeight="1" spans="1:9">
      <c r="A48" s="12">
        <v>43</v>
      </c>
      <c r="B48" s="12" t="s">
        <v>104</v>
      </c>
      <c r="C48" s="12">
        <v>2023</v>
      </c>
      <c r="D48" s="13">
        <v>5000</v>
      </c>
      <c r="E48" s="12">
        <v>5000</v>
      </c>
      <c r="F48" s="12">
        <v>402</v>
      </c>
      <c r="G48" s="12">
        <v>968</v>
      </c>
      <c r="H48" s="14">
        <f t="shared" si="0"/>
        <v>0.1936</v>
      </c>
      <c r="I48" s="20" t="s">
        <v>105</v>
      </c>
    </row>
    <row r="49" ht="32.1" customHeight="1" spans="1:9">
      <c r="A49" s="12">
        <v>44</v>
      </c>
      <c r="B49" s="12" t="s">
        <v>106</v>
      </c>
      <c r="C49" s="12" t="s">
        <v>23</v>
      </c>
      <c r="D49" s="13">
        <v>8500</v>
      </c>
      <c r="E49" s="12">
        <v>8500</v>
      </c>
      <c r="F49" s="12">
        <v>372</v>
      </c>
      <c r="G49" s="12">
        <v>1079</v>
      </c>
      <c r="H49" s="14">
        <f t="shared" si="0"/>
        <v>0.126941176470588</v>
      </c>
      <c r="I49" s="20" t="s">
        <v>107</v>
      </c>
    </row>
    <row r="50" ht="32.1" customHeight="1" spans="1:9">
      <c r="A50" s="12">
        <v>45</v>
      </c>
      <c r="B50" s="12" t="s">
        <v>108</v>
      </c>
      <c r="C50" s="12" t="s">
        <v>23</v>
      </c>
      <c r="D50" s="12">
        <v>8000</v>
      </c>
      <c r="E50" s="12">
        <v>8000</v>
      </c>
      <c r="F50" s="12">
        <v>234</v>
      </c>
      <c r="G50" s="12">
        <v>371</v>
      </c>
      <c r="H50" s="14">
        <f t="shared" si="0"/>
        <v>0.046375</v>
      </c>
      <c r="I50" s="20" t="s">
        <v>109</v>
      </c>
    </row>
    <row r="51" ht="25.5" customHeight="1" spans="1:9">
      <c r="A51" s="15" t="s">
        <v>110</v>
      </c>
      <c r="B51" s="16"/>
      <c r="C51" s="16"/>
      <c r="D51" s="16"/>
      <c r="E51" s="17"/>
      <c r="F51" s="18">
        <f>SUM(F6:F50)</f>
        <v>90413</v>
      </c>
      <c r="G51" s="18">
        <f>SUM(G6:G50)</f>
        <v>228792</v>
      </c>
      <c r="H51" s="19">
        <v>0.4</v>
      </c>
      <c r="I51" s="22"/>
    </row>
  </sheetData>
  <protectedRanges>
    <protectedRange sqref="F23:G23" name="区域1_31_1_1_2"/>
    <protectedRange sqref="F6:G6" name="区域1_18_1_1"/>
    <protectedRange sqref="F23:G23" name="区域1_31_1_1_1_1"/>
    <protectedRange sqref="I23" name="区域1_31_1_1"/>
    <protectedRange sqref="I23" name="区域1_31_1_1_1"/>
  </protectedRanges>
  <mergeCells count="12">
    <mergeCell ref="A1:I1"/>
    <mergeCell ref="A2:I2"/>
    <mergeCell ref="A51:E5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type="whole" operator="between" allowBlank="1" showInputMessage="1" showErrorMessage="1" errorTitle="请输入整数值（单位：万元）" error="请输入整数值（单位：万元）" sqref="F16:G16 F21:G21 F23:G25 F27:G50">
      <formula1>0</formula1>
      <formula2>999999999999</formula2>
    </dataValidation>
  </dataValidations>
  <pageMargins left="0.314583333333333" right="0.25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1_1_1_2" rangeCreator="" othersAccessPermission="edit"/>
    <arrUserId title="区域1_18_1_1" rangeCreator="" othersAccessPermission="edit"/>
    <arrUserId title="区域1_31_1_1_1_1" rangeCreator="" othersAccessPermission="edit"/>
    <arrUserId title="区域1_31_1_1" rangeCreator="" othersAccessPermission="edit"/>
    <arrUserId title="区域1_31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2021-01-26T12:09:00Z</dcterms:created>
  <cp:lastPrinted>2022-01-24T03:59:00Z</cp:lastPrinted>
  <dcterms:modified xsi:type="dcterms:W3CDTF">2023-06-02T07:22:51Z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09B543BBBD7A459DBF0FB7F930F39833</vt:lpwstr>
  </property>
  <property fmtid="{D5CDD505-2E9C-101B-9397-08002B2CF9AE}" pid="3" name="KSOProductBuildVer">
    <vt:lpwstr>2052-11.1.0.14309</vt:lpwstr>
  </property>
</Properties>
</file>